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825" windowHeight="1282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<sst xmlns="http://schemas.openxmlformats.org/spreadsheetml/2006/main" count="265" uniqueCount="37">
  <si>
    <t>FS</t>
  </si>
  <si>
    <t>Cirnico dell'Etna - Femelles - Hündinnen</t>
  </si>
  <si>
    <t xml:space="preserve"> </t>
  </si>
  <si>
    <t>Nr</t>
  </si>
  <si>
    <t xml:space="preserve">Koers </t>
  </si>
  <si>
    <t>Plaats</t>
  </si>
  <si>
    <t>Tijd</t>
  </si>
  <si>
    <t>Vervangen</t>
  </si>
  <si>
    <t>Koers</t>
  </si>
  <si>
    <t>R</t>
  </si>
  <si>
    <t>1</t>
  </si>
  <si>
    <t>B</t>
  </si>
  <si>
    <t>Disk</t>
  </si>
  <si>
    <t>W</t>
  </si>
  <si>
    <t>2</t>
  </si>
  <si>
    <t xml:space="preserve">Z </t>
  </si>
  <si>
    <t>G</t>
  </si>
  <si>
    <t>ZW</t>
  </si>
  <si>
    <t>Eerste serie - Première manche - 1. Vorläufe</t>
  </si>
  <si>
    <t>Blad - Page - Site : 1</t>
  </si>
  <si>
    <t>DEMO</t>
  </si>
  <si>
    <t>Podenco  Gemengd - Mixtes - Gemischt</t>
  </si>
  <si>
    <t>EK</t>
  </si>
  <si>
    <t>Pharao Hound   Teven - Femelles - Hündinnen</t>
  </si>
  <si>
    <t>3</t>
  </si>
  <si>
    <t>4</t>
  </si>
  <si>
    <t>Pharao Hound   Reuen - Mâles - Rüden</t>
  </si>
  <si>
    <t>Disk.</t>
  </si>
  <si>
    <t>Tweede serie - Deuxième manche - 2. Vorläufe</t>
  </si>
  <si>
    <t>Serie 1</t>
  </si>
  <si>
    <t xml:space="preserve">Finale - Finales - Finalläufe </t>
  </si>
  <si>
    <t>Podenco's Gemengd - Mixtes - Gemischt</t>
  </si>
  <si>
    <t>Pharao Hounds Teven - Femelles - Hündinnen</t>
  </si>
  <si>
    <t>6</t>
  </si>
  <si>
    <t>5</t>
  </si>
  <si>
    <t>Blad - Page - Site : 4</t>
  </si>
  <si>
    <t>Pharao Hounds Reuen - Mâles - Rüden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</si>
</sst>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u val="single"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49" fontId="2" fillId="0" borderId="6" xfId="0" applyNumberFormat="1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2" fontId="2" fillId="0" borderId="4" xfId="0" applyNumberFormat="1" applyFont="1" applyBorder="1" applyAlignment="1" applyProtection="1">
      <alignment horizontal="right"/>
      <protection/>
    </xf>
    <xf numFmtId="0" fontId="2" fillId="0" borderId="8" xfId="0" applyFont="1" applyBorder="1" applyAlignment="1" applyProtection="1">
      <alignment/>
      <protection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2" fontId="4" fillId="0" borderId="4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 val="0"/>
        <i val="0"/>
        <strike val="0"/>
        <color auto="1"/>
      </font>
      <border/>
    </dxf>
    <dxf>
      <font>
        <b/>
        <i val="0"/>
        <strike/>
        <color rgb="FFFF0000"/>
      </font>
      <border/>
    </dxf>
    <dxf>
      <font>
        <b/>
        <i val="0"/>
        <strike val="0"/>
        <color rgb="FF3366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APA\LOCALS~1\Temp\zaterdag%200309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elnemers "/>
      <sheetName val="Serie 1"/>
      <sheetName val="Herkansing"/>
      <sheetName val="Macros"/>
      <sheetName val="Serie 2"/>
      <sheetName val="Finale"/>
      <sheetName val="Land"/>
      <sheetName val="Dierenarts"/>
      <sheetName val="Koers"/>
    </sheetNames>
    <sheetDataSet>
      <sheetData sheetId="0">
        <row r="2">
          <cell r="B2" t="str">
            <v> </v>
          </cell>
          <cell r="C2" t="str">
            <v> </v>
          </cell>
          <cell r="D2" t="str">
            <v> </v>
          </cell>
          <cell r="I2" t="str">
            <v> </v>
          </cell>
          <cell r="J2" t="str">
            <v> </v>
          </cell>
          <cell r="K2" t="str">
            <v> </v>
          </cell>
          <cell r="L2" t="str">
            <v> </v>
          </cell>
        </row>
        <row r="3">
          <cell r="E3" t="str">
            <v>Gebruikte codes</v>
          </cell>
          <cell r="L3" t="str">
            <v> </v>
          </cell>
        </row>
        <row r="4">
          <cell r="A4">
            <v>700</v>
          </cell>
          <cell r="B4" t="str">
            <v> </v>
          </cell>
          <cell r="D4" t="str">
            <v> </v>
          </cell>
          <cell r="E4" t="str">
            <v>Land : Toegevoegd vanuit de FS</v>
          </cell>
          <cell r="L4" t="str">
            <v> </v>
          </cell>
        </row>
        <row r="5">
          <cell r="A5">
            <v>760</v>
          </cell>
          <cell r="E5" t="str">
            <v>Secretariaat : Toegevoegd in deze koers </v>
          </cell>
        </row>
        <row r="6">
          <cell r="L6" t="str">
            <v> </v>
          </cell>
        </row>
        <row r="7">
          <cell r="L7" t="str">
            <v> </v>
          </cell>
        </row>
        <row r="8">
          <cell r="A8">
            <v>800</v>
          </cell>
          <cell r="B8" t="str">
            <v> </v>
          </cell>
          <cell r="E8" t="str">
            <v>Land : Afgemeld en vervangen door hond uit FS</v>
          </cell>
          <cell r="F8" t="str">
            <v> </v>
          </cell>
          <cell r="G8" t="str">
            <v> </v>
          </cell>
          <cell r="H8" t="str">
            <v> </v>
          </cell>
          <cell r="L8" t="str">
            <v> </v>
          </cell>
        </row>
        <row r="9">
          <cell r="A9">
            <v>810</v>
          </cell>
          <cell r="B9" t="str">
            <v> </v>
          </cell>
          <cell r="D9" t="str">
            <v> </v>
          </cell>
          <cell r="E9" t="str">
            <v>Land : Afgemeld en wordt niet vervangen</v>
          </cell>
          <cell r="F9" t="str">
            <v> </v>
          </cell>
          <cell r="G9" t="str">
            <v> </v>
          </cell>
          <cell r="H9" t="str">
            <v> </v>
          </cell>
          <cell r="L9" t="str">
            <v> </v>
          </cell>
        </row>
        <row r="10">
          <cell r="A10">
            <v>820</v>
          </cell>
          <cell r="E10" t="str">
            <v>Land : Verplaatst  naar het EK op Zondag </v>
          </cell>
        </row>
        <row r="11">
          <cell r="A11">
            <v>830</v>
          </cell>
          <cell r="B11" t="str">
            <v> </v>
          </cell>
          <cell r="D11" t="str">
            <v> </v>
          </cell>
          <cell r="E11" t="str">
            <v>Land : Verplaatst naar EK op Zaterdag</v>
          </cell>
          <cell r="F11" t="str">
            <v> </v>
          </cell>
          <cell r="G11" t="str">
            <v> </v>
          </cell>
          <cell r="H11" t="str">
            <v> </v>
          </cell>
          <cell r="L11" t="str">
            <v> </v>
          </cell>
        </row>
        <row r="12">
          <cell r="A12">
            <v>840</v>
          </cell>
          <cell r="E12" t="str">
            <v>Dierenarts : Afgekeurd</v>
          </cell>
        </row>
        <row r="13">
          <cell r="A13">
            <v>850</v>
          </cell>
          <cell r="B13" t="str">
            <v> </v>
          </cell>
          <cell r="D13" t="str">
            <v> </v>
          </cell>
          <cell r="E13" t="str">
            <v>Dierenarts : Niet aangemeld</v>
          </cell>
          <cell r="F13" t="str">
            <v> </v>
          </cell>
          <cell r="G13" t="str">
            <v> </v>
          </cell>
          <cell r="H13" t="str">
            <v> </v>
          </cell>
          <cell r="L13" t="str">
            <v> </v>
          </cell>
        </row>
        <row r="14">
          <cell r="A14">
            <v>860</v>
          </cell>
          <cell r="B14" t="str">
            <v> </v>
          </cell>
          <cell r="D14" t="str">
            <v> </v>
          </cell>
          <cell r="E14" t="str">
            <v>Secretariaat : Geschrapt in deze koers </v>
          </cell>
          <cell r="F14" t="str">
            <v> </v>
          </cell>
          <cell r="G14" t="str">
            <v> </v>
          </cell>
          <cell r="H14" t="str">
            <v> </v>
          </cell>
          <cell r="L14" t="str">
            <v> </v>
          </cell>
        </row>
        <row r="16">
          <cell r="A16">
            <v>900</v>
          </cell>
          <cell r="E16" t="str">
            <v>Disq in de 1ste serie</v>
          </cell>
          <cell r="G16" t="str">
            <v>Disq</v>
          </cell>
        </row>
        <row r="17">
          <cell r="A17">
            <v>910</v>
          </cell>
          <cell r="B17" t="str">
            <v> </v>
          </cell>
          <cell r="D17" t="str">
            <v> </v>
          </cell>
          <cell r="E17" t="str">
            <v>Vrijwillig teruggetrokken</v>
          </cell>
          <cell r="F17" t="str">
            <v> </v>
          </cell>
          <cell r="G17" t="str">
            <v>TGT</v>
          </cell>
          <cell r="H17" t="str">
            <v> </v>
          </cell>
          <cell r="L17" t="str">
            <v> </v>
          </cell>
        </row>
        <row r="18">
          <cell r="A18">
            <v>920</v>
          </cell>
          <cell r="B18" t="str">
            <v> </v>
          </cell>
          <cell r="D18" t="str">
            <v> </v>
          </cell>
          <cell r="E18" t="str">
            <v>Niet verschenen aan de start </v>
          </cell>
          <cell r="F18" t="str">
            <v> </v>
          </cell>
          <cell r="G18" t="str">
            <v>NAS</v>
          </cell>
          <cell r="H18" t="str">
            <v> </v>
          </cell>
          <cell r="L18" t="str">
            <v> </v>
          </cell>
        </row>
        <row r="19">
          <cell r="A19">
            <v>930</v>
          </cell>
          <cell r="B19" t="str">
            <v> </v>
          </cell>
          <cell r="D19" t="str">
            <v> </v>
          </cell>
          <cell r="E19" t="str">
            <v>Gekwetst</v>
          </cell>
          <cell r="F19" t="str">
            <v> </v>
          </cell>
          <cell r="G19" t="str">
            <v>Gekwetst</v>
          </cell>
          <cell r="H19" t="str">
            <v> </v>
          </cell>
          <cell r="L19" t="str">
            <v> </v>
          </cell>
        </row>
        <row r="20">
          <cell r="A20">
            <v>940</v>
          </cell>
          <cell r="B20" t="str">
            <v> </v>
          </cell>
          <cell r="D20" t="str">
            <v> </v>
          </cell>
          <cell r="E20" t="str">
            <v>Niet rond met reden</v>
          </cell>
          <cell r="F20" t="str">
            <v> </v>
          </cell>
          <cell r="G20" t="str">
            <v>NRMR</v>
          </cell>
          <cell r="H20" t="str">
            <v> </v>
          </cell>
          <cell r="L20" t="str">
            <v> </v>
          </cell>
        </row>
        <row r="21">
          <cell r="B21" t="str">
            <v> </v>
          </cell>
          <cell r="D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L21" t="str">
            <v> </v>
          </cell>
        </row>
        <row r="22">
          <cell r="D22" t="str">
            <v> </v>
          </cell>
          <cell r="H22" t="str">
            <v> </v>
          </cell>
          <cell r="L22" t="str">
            <v> </v>
          </cell>
        </row>
        <row r="23">
          <cell r="A23" t="str">
            <v>FS</v>
          </cell>
          <cell r="B23" t="str">
            <v>St 1</v>
          </cell>
          <cell r="C23" t="str">
            <v>St 2</v>
          </cell>
          <cell r="D23" t="str">
            <v> </v>
          </cell>
          <cell r="E23" t="str">
            <v>PLI  Teven - Femelles - Hündinnen</v>
          </cell>
          <cell r="I23" t="str">
            <v>Verv.</v>
          </cell>
          <cell r="J23" t="str">
            <v>Koers</v>
          </cell>
          <cell r="K23" t="str">
            <v>Plaats</v>
          </cell>
          <cell r="L23" t="str">
            <v>Tijd 1</v>
          </cell>
        </row>
        <row r="24">
          <cell r="A24">
            <v>1</v>
          </cell>
          <cell r="B24">
            <v>830</v>
          </cell>
          <cell r="C24">
            <v>830</v>
          </cell>
          <cell r="D24" t="str">
            <v> </v>
          </cell>
          <cell r="E24" t="str">
            <v>Adelchi Abigaille</v>
          </cell>
          <cell r="F24" t="str">
            <v>T</v>
          </cell>
          <cell r="G24" t="str">
            <v>Mazzucchelli Livia</v>
          </cell>
          <cell r="H24" t="str">
            <v>I</v>
          </cell>
          <cell r="I24" t="str">
            <v> </v>
          </cell>
          <cell r="J24" t="str">
            <v> </v>
          </cell>
          <cell r="K24" t="str">
            <v> </v>
          </cell>
          <cell r="L24" t="str">
            <v>Verpl.</v>
          </cell>
        </row>
        <row r="25">
          <cell r="B25" t="str">
            <v> </v>
          </cell>
          <cell r="C25" t="str">
            <v> </v>
          </cell>
          <cell r="I25" t="str">
            <v> </v>
          </cell>
          <cell r="J25" t="str">
            <v> </v>
          </cell>
          <cell r="K25" t="str">
            <v> </v>
          </cell>
          <cell r="L25" t="str">
            <v> </v>
          </cell>
        </row>
        <row r="26">
          <cell r="A26" t="str">
            <v>FS</v>
          </cell>
          <cell r="B26" t="str">
            <v>St 1</v>
          </cell>
          <cell r="C26" t="str">
            <v>St 2</v>
          </cell>
          <cell r="D26" t="str">
            <v> </v>
          </cell>
          <cell r="E26" t="str">
            <v>Cirnico dell'Etna - Femelles - Hündinnen</v>
          </cell>
          <cell r="I26" t="str">
            <v>Verv.</v>
          </cell>
          <cell r="J26" t="str">
            <v>Koers</v>
          </cell>
          <cell r="K26" t="str">
            <v>Plaats</v>
          </cell>
          <cell r="L26" t="str">
            <v>Tijd 1</v>
          </cell>
        </row>
        <row r="27">
          <cell r="A27">
            <v>2</v>
          </cell>
          <cell r="B27" t="str">
            <v>ok</v>
          </cell>
          <cell r="C27" t="str">
            <v>ok</v>
          </cell>
          <cell r="D27" t="str">
            <v> </v>
          </cell>
          <cell r="E27" t="str">
            <v>Nyna di Ragalna</v>
          </cell>
          <cell r="F27" t="str">
            <v>T</v>
          </cell>
          <cell r="G27" t="str">
            <v>Kutiová Jitka</v>
          </cell>
          <cell r="H27" t="str">
            <v>CZ</v>
          </cell>
          <cell r="I27" t="str">
            <v> </v>
          </cell>
          <cell r="J27">
            <v>2</v>
          </cell>
          <cell r="K27" t="str">
            <v>1</v>
          </cell>
          <cell r="L27">
            <v>31.72</v>
          </cell>
        </row>
        <row r="28">
          <cell r="A28">
            <v>3</v>
          </cell>
          <cell r="B28" t="str">
            <v>ok</v>
          </cell>
          <cell r="C28">
            <v>900</v>
          </cell>
          <cell r="D28" t="str">
            <v> </v>
          </cell>
          <cell r="E28" t="str">
            <v>Naomi dell´ Etna</v>
          </cell>
          <cell r="F28" t="str">
            <v>T</v>
          </cell>
          <cell r="G28" t="str">
            <v>Kuželová Miloslava</v>
          </cell>
          <cell r="H28" t="str">
            <v>CZ</v>
          </cell>
          <cell r="I28" t="str">
            <v> </v>
          </cell>
          <cell r="J28">
            <v>2</v>
          </cell>
          <cell r="K28" t="str">
            <v> </v>
          </cell>
          <cell r="L28" t="str">
            <v>Disk</v>
          </cell>
        </row>
        <row r="29">
          <cell r="A29">
            <v>4</v>
          </cell>
          <cell r="B29" t="str">
            <v>ok</v>
          </cell>
          <cell r="C29" t="str">
            <v>ok</v>
          </cell>
          <cell r="D29" t="str">
            <v> </v>
          </cell>
          <cell r="E29" t="str">
            <v>Quinette Hadranensis</v>
          </cell>
          <cell r="F29" t="str">
            <v>T</v>
          </cell>
          <cell r="G29" t="str">
            <v>Karbusický Vladimír</v>
          </cell>
          <cell r="H29" t="str">
            <v>CZ</v>
          </cell>
          <cell r="I29" t="str">
            <v> </v>
          </cell>
          <cell r="J29">
            <v>2</v>
          </cell>
          <cell r="K29" t="str">
            <v>2</v>
          </cell>
          <cell r="L29">
            <v>32.78</v>
          </cell>
        </row>
        <row r="30">
          <cell r="B30" t="str">
            <v> </v>
          </cell>
          <cell r="C30" t="str">
            <v> </v>
          </cell>
          <cell r="I30" t="str">
            <v> </v>
          </cell>
          <cell r="J30" t="str">
            <v> </v>
          </cell>
          <cell r="K30" t="str">
            <v> </v>
          </cell>
          <cell r="L30" t="str">
            <v> </v>
          </cell>
        </row>
        <row r="31">
          <cell r="A31" t="str">
            <v>FS</v>
          </cell>
          <cell r="B31" t="str">
            <v>St 1</v>
          </cell>
          <cell r="C31" t="str">
            <v>St 2</v>
          </cell>
          <cell r="D31" t="str">
            <v> </v>
          </cell>
          <cell r="E31" t="str">
            <v>Whippet  Teven - Femelles - Hündinnen</v>
          </cell>
          <cell r="I31" t="str">
            <v>Verv.</v>
          </cell>
          <cell r="J31" t="str">
            <v>Koers</v>
          </cell>
          <cell r="K31" t="str">
            <v>Plaats</v>
          </cell>
          <cell r="L31" t="str">
            <v>Tijd 1</v>
          </cell>
        </row>
        <row r="32">
          <cell r="A32">
            <v>6</v>
          </cell>
          <cell r="B32" t="str">
            <v>ok</v>
          </cell>
          <cell r="C32" t="str">
            <v>ok</v>
          </cell>
          <cell r="D32" t="str">
            <v> </v>
          </cell>
          <cell r="E32" t="str">
            <v>Campary Romance van de Spaarnemeute</v>
          </cell>
          <cell r="F32" t="str">
            <v>T</v>
          </cell>
          <cell r="G32" t="str">
            <v>Smet Tom</v>
          </cell>
          <cell r="H32" t="str">
            <v>B</v>
          </cell>
          <cell r="I32" t="str">
            <v> </v>
          </cell>
          <cell r="J32">
            <v>10</v>
          </cell>
          <cell r="K32" t="str">
            <v>1</v>
          </cell>
          <cell r="L32">
            <v>22.37</v>
          </cell>
        </row>
        <row r="33">
          <cell r="A33">
            <v>49</v>
          </cell>
          <cell r="B33" t="str">
            <v>ok</v>
          </cell>
          <cell r="C33" t="str">
            <v>ok</v>
          </cell>
          <cell r="D33" t="str">
            <v> </v>
          </cell>
          <cell r="E33" t="str">
            <v>Dufeerigue</v>
          </cell>
          <cell r="F33" t="str">
            <v>T</v>
          </cell>
          <cell r="G33" t="str">
            <v>Kreeft</v>
          </cell>
          <cell r="H33" t="str">
            <v>NL</v>
          </cell>
          <cell r="I33" t="str">
            <v> </v>
          </cell>
          <cell r="J33">
            <v>6</v>
          </cell>
          <cell r="K33" t="str">
            <v>1</v>
          </cell>
          <cell r="L33">
            <v>22.57</v>
          </cell>
        </row>
        <row r="34">
          <cell r="A34">
            <v>46</v>
          </cell>
          <cell r="B34" t="str">
            <v>ok</v>
          </cell>
          <cell r="C34" t="str">
            <v>ok</v>
          </cell>
          <cell r="D34" t="str">
            <v> </v>
          </cell>
          <cell r="E34" t="str">
            <v>Wheezy Wind's Herencia Táctica</v>
          </cell>
          <cell r="F34" t="str">
            <v>T</v>
          </cell>
          <cell r="G34" t="str">
            <v>Van Loveren </v>
          </cell>
          <cell r="H34" t="str">
            <v>NL</v>
          </cell>
          <cell r="I34" t="str">
            <v> </v>
          </cell>
          <cell r="J34">
            <v>12</v>
          </cell>
          <cell r="K34" t="str">
            <v>2</v>
          </cell>
          <cell r="L34">
            <v>23.27</v>
          </cell>
        </row>
        <row r="35">
          <cell r="A35">
            <v>8</v>
          </cell>
          <cell r="B35" t="str">
            <v>ok</v>
          </cell>
          <cell r="C35" t="str">
            <v>ok</v>
          </cell>
          <cell r="D35" t="str">
            <v> </v>
          </cell>
          <cell r="E35" t="str">
            <v>Old Road's Isterya</v>
          </cell>
          <cell r="F35" t="str">
            <v>T</v>
          </cell>
          <cell r="G35" t="str">
            <v>Valvekens Michel en Frans</v>
          </cell>
          <cell r="H35" t="str">
            <v>B</v>
          </cell>
          <cell r="I35" t="str">
            <v> </v>
          </cell>
          <cell r="J35">
            <v>14</v>
          </cell>
          <cell r="K35" t="str">
            <v>1</v>
          </cell>
          <cell r="L35">
            <v>22.95</v>
          </cell>
        </row>
        <row r="36">
          <cell r="A36">
            <v>26</v>
          </cell>
          <cell r="B36" t="str">
            <v>ok</v>
          </cell>
          <cell r="C36" t="str">
            <v>ok</v>
          </cell>
          <cell r="D36" t="str">
            <v> </v>
          </cell>
          <cell r="E36" t="str">
            <v>Culann's Legend Lorna</v>
          </cell>
          <cell r="F36" t="str">
            <v>T</v>
          </cell>
          <cell r="G36" t="str">
            <v>Schubert</v>
          </cell>
          <cell r="H36" t="str">
            <v>D</v>
          </cell>
          <cell r="I36" t="str">
            <v> </v>
          </cell>
          <cell r="J36">
            <v>6</v>
          </cell>
          <cell r="K36" t="str">
            <v>2</v>
          </cell>
          <cell r="L36">
            <v>22.77</v>
          </cell>
        </row>
        <row r="37">
          <cell r="A37">
            <v>51</v>
          </cell>
          <cell r="B37" t="str">
            <v>ok</v>
          </cell>
          <cell r="C37" t="str">
            <v>ok</v>
          </cell>
          <cell r="D37" t="str">
            <v> </v>
          </cell>
          <cell r="E37" t="str">
            <v>Shinbascha.s Smile Again</v>
          </cell>
          <cell r="F37" t="str">
            <v>T</v>
          </cell>
          <cell r="G37" t="str">
            <v>Daniëls</v>
          </cell>
          <cell r="H37" t="str">
            <v>NL</v>
          </cell>
          <cell r="I37" t="str">
            <v> </v>
          </cell>
          <cell r="J37">
            <v>7</v>
          </cell>
          <cell r="K37" t="str">
            <v>1</v>
          </cell>
          <cell r="L37">
            <v>22.64</v>
          </cell>
        </row>
        <row r="38">
          <cell r="A38">
            <v>12</v>
          </cell>
          <cell r="B38" t="str">
            <v>ok</v>
          </cell>
          <cell r="C38" t="str">
            <v>ok</v>
          </cell>
          <cell r="D38" t="str">
            <v> </v>
          </cell>
          <cell r="E38" t="str">
            <v>de la sure d'Elle Fatima</v>
          </cell>
          <cell r="F38" t="str">
            <v>T</v>
          </cell>
          <cell r="G38" t="str">
            <v>Wederholdt Jean-Paul</v>
          </cell>
          <cell r="H38" t="str">
            <v>B</v>
          </cell>
          <cell r="I38" t="str">
            <v> </v>
          </cell>
          <cell r="J38">
            <v>5</v>
          </cell>
          <cell r="K38" t="str">
            <v>2</v>
          </cell>
          <cell r="L38">
            <v>22.96</v>
          </cell>
        </row>
        <row r="39">
          <cell r="A39">
            <v>29</v>
          </cell>
          <cell r="B39" t="str">
            <v>ok</v>
          </cell>
          <cell r="C39" t="str">
            <v>ok</v>
          </cell>
          <cell r="D39" t="str">
            <v> </v>
          </cell>
          <cell r="E39" t="str">
            <v>al Fao's Janis Joplin</v>
          </cell>
          <cell r="F39" t="str">
            <v>T</v>
          </cell>
          <cell r="G39" t="str">
            <v>Ziemdorff</v>
          </cell>
          <cell r="H39" t="str">
            <v>D</v>
          </cell>
          <cell r="I39" t="str">
            <v> </v>
          </cell>
          <cell r="J39">
            <v>10</v>
          </cell>
          <cell r="K39" t="str">
            <v>2</v>
          </cell>
          <cell r="L39">
            <v>22.75</v>
          </cell>
        </row>
        <row r="40">
          <cell r="A40">
            <v>11</v>
          </cell>
          <cell r="B40" t="str">
            <v>ok</v>
          </cell>
          <cell r="C40" t="str">
            <v>ok</v>
          </cell>
          <cell r="D40" t="str">
            <v> </v>
          </cell>
          <cell r="E40" t="str">
            <v>Echota River du Tépée d'Amour</v>
          </cell>
          <cell r="F40" t="str">
            <v>T</v>
          </cell>
          <cell r="G40" t="str">
            <v>Gadisseux Christian</v>
          </cell>
          <cell r="H40" t="str">
            <v>B</v>
          </cell>
          <cell r="I40" t="str">
            <v> </v>
          </cell>
          <cell r="J40">
            <v>12</v>
          </cell>
          <cell r="K40" t="str">
            <v>1</v>
          </cell>
          <cell r="L40">
            <v>23.12</v>
          </cell>
        </row>
        <row r="41">
          <cell r="A41">
            <v>28</v>
          </cell>
          <cell r="B41" t="str">
            <v>ok</v>
          </cell>
          <cell r="C41" t="str">
            <v>ok</v>
          </cell>
          <cell r="D41" t="str">
            <v> </v>
          </cell>
          <cell r="E41" t="str">
            <v>Tula Gorm vom rauhen Meer</v>
          </cell>
          <cell r="F41" t="str">
            <v>T</v>
          </cell>
          <cell r="G41" t="str">
            <v>Rittner, Dr.</v>
          </cell>
          <cell r="H41" t="str">
            <v>D</v>
          </cell>
          <cell r="I41" t="str">
            <v> </v>
          </cell>
          <cell r="J41">
            <v>5</v>
          </cell>
          <cell r="K41" t="str">
            <v>1</v>
          </cell>
          <cell r="L41">
            <v>22.95</v>
          </cell>
        </row>
        <row r="42">
          <cell r="A42">
            <v>50</v>
          </cell>
          <cell r="B42" t="str">
            <v>ok</v>
          </cell>
          <cell r="C42" t="str">
            <v>ok</v>
          </cell>
          <cell r="D42" t="str">
            <v> </v>
          </cell>
          <cell r="E42" t="str">
            <v>Kismet Claim to Fame</v>
          </cell>
          <cell r="F42" t="str">
            <v>T</v>
          </cell>
          <cell r="G42" t="str">
            <v>Drenth</v>
          </cell>
          <cell r="H42" t="str">
            <v>NL</v>
          </cell>
          <cell r="I42" t="str">
            <v> </v>
          </cell>
          <cell r="J42">
            <v>10</v>
          </cell>
          <cell r="K42" t="str">
            <v>3</v>
          </cell>
          <cell r="L42">
            <v>23.2</v>
          </cell>
        </row>
        <row r="43">
          <cell r="A43">
            <v>13</v>
          </cell>
          <cell r="B43" t="str">
            <v>ok</v>
          </cell>
          <cell r="C43" t="str">
            <v>ok</v>
          </cell>
          <cell r="D43" t="str">
            <v> </v>
          </cell>
          <cell r="E43" t="str">
            <v>Iroise</v>
          </cell>
          <cell r="F43" t="str">
            <v>T</v>
          </cell>
          <cell r="G43" t="str">
            <v>Crepin - Valvekens</v>
          </cell>
          <cell r="H43" t="str">
            <v>B</v>
          </cell>
          <cell r="I43" t="str">
            <v> </v>
          </cell>
          <cell r="J43">
            <v>6</v>
          </cell>
          <cell r="K43" t="str">
            <v>3</v>
          </cell>
          <cell r="L43">
            <v>22.81</v>
          </cell>
        </row>
        <row r="44">
          <cell r="A44">
            <v>22</v>
          </cell>
          <cell r="B44" t="str">
            <v>ok</v>
          </cell>
          <cell r="C44" t="str">
            <v>ok</v>
          </cell>
          <cell r="D44" t="str">
            <v> </v>
          </cell>
          <cell r="E44" t="str">
            <v>Dragonfly du Pack de la Jet</v>
          </cell>
          <cell r="F44" t="str">
            <v>T</v>
          </cell>
          <cell r="G44" t="str">
            <v>Tandlerová Kateřina, MVDr.</v>
          </cell>
          <cell r="H44" t="str">
            <v>CZ</v>
          </cell>
          <cell r="I44" t="str">
            <v> </v>
          </cell>
          <cell r="J44">
            <v>13</v>
          </cell>
          <cell r="K44" t="str">
            <v>1</v>
          </cell>
          <cell r="L44">
            <v>23.23</v>
          </cell>
        </row>
        <row r="45">
          <cell r="A45">
            <v>40</v>
          </cell>
          <cell r="B45" t="str">
            <v>ok</v>
          </cell>
          <cell r="C45" t="str">
            <v>ok</v>
          </cell>
          <cell r="D45" t="str">
            <v> </v>
          </cell>
          <cell r="E45" t="str">
            <v>Jodie v.d. Spaarne Meute</v>
          </cell>
          <cell r="F45" t="str">
            <v>T</v>
          </cell>
          <cell r="G45" t="str">
            <v>Sarti Cosetta</v>
          </cell>
          <cell r="H45" t="str">
            <v>I</v>
          </cell>
          <cell r="I45" t="str">
            <v> </v>
          </cell>
          <cell r="J45">
            <v>13</v>
          </cell>
          <cell r="K45" t="str">
            <v>2</v>
          </cell>
          <cell r="L45">
            <v>23.3</v>
          </cell>
        </row>
        <row r="46">
          <cell r="A46">
            <v>15</v>
          </cell>
          <cell r="B46" t="str">
            <v>ok</v>
          </cell>
          <cell r="C46" t="str">
            <v>ok</v>
          </cell>
          <cell r="D46" t="str">
            <v> </v>
          </cell>
          <cell r="E46" t="str">
            <v>Dolly v.d. Diamella Hoeve</v>
          </cell>
          <cell r="F46" t="str">
            <v>T</v>
          </cell>
          <cell r="G46" t="str">
            <v>Nolmans Chantale</v>
          </cell>
          <cell r="H46" t="str">
            <v>B</v>
          </cell>
          <cell r="I46" t="str">
            <v> </v>
          </cell>
          <cell r="J46">
            <v>13</v>
          </cell>
          <cell r="K46" t="str">
            <v>3</v>
          </cell>
          <cell r="L46">
            <v>23.37</v>
          </cell>
        </row>
        <row r="47">
          <cell r="A47">
            <v>48</v>
          </cell>
          <cell r="B47" t="str">
            <v>ok</v>
          </cell>
          <cell r="C47" t="str">
            <v>ok</v>
          </cell>
          <cell r="D47" t="str">
            <v> </v>
          </cell>
          <cell r="E47" t="str">
            <v>Double Speed's Hedda</v>
          </cell>
          <cell r="F47" t="str">
            <v>T</v>
          </cell>
          <cell r="G47" t="str">
            <v>Kamminga</v>
          </cell>
          <cell r="H47" t="str">
            <v>NL</v>
          </cell>
          <cell r="I47" t="str">
            <v> </v>
          </cell>
          <cell r="J47">
            <v>14</v>
          </cell>
          <cell r="K47" t="str">
            <v>3</v>
          </cell>
          <cell r="L47">
            <v>23.3</v>
          </cell>
        </row>
        <row r="48">
          <cell r="A48">
            <v>39</v>
          </cell>
          <cell r="B48" t="str">
            <v>ok</v>
          </cell>
          <cell r="C48" t="str">
            <v>ok</v>
          </cell>
          <cell r="D48" t="str">
            <v> </v>
          </cell>
          <cell r="E48" t="str">
            <v>Ironhorse</v>
          </cell>
          <cell r="F48" t="str">
            <v>T</v>
          </cell>
          <cell r="G48" t="str">
            <v>Gazzola Mauro</v>
          </cell>
          <cell r="H48" t="str">
            <v>I</v>
          </cell>
          <cell r="I48" t="str">
            <v> </v>
          </cell>
          <cell r="J48">
            <v>7</v>
          </cell>
          <cell r="K48" t="str">
            <v>2</v>
          </cell>
          <cell r="L48">
            <v>23.24</v>
          </cell>
        </row>
        <row r="49">
          <cell r="A49">
            <v>30</v>
          </cell>
          <cell r="B49" t="str">
            <v>ok</v>
          </cell>
          <cell r="C49" t="str">
            <v>ok</v>
          </cell>
          <cell r="D49" t="str">
            <v> </v>
          </cell>
          <cell r="E49" t="str">
            <v>al Fao's Hannah-Tinkerbell</v>
          </cell>
          <cell r="F49" t="str">
            <v>T</v>
          </cell>
          <cell r="G49" t="str">
            <v>Ziemdorff</v>
          </cell>
          <cell r="H49" t="str">
            <v>D</v>
          </cell>
          <cell r="I49" t="str">
            <v> </v>
          </cell>
          <cell r="J49">
            <v>8</v>
          </cell>
          <cell r="K49" t="str">
            <v>3</v>
          </cell>
          <cell r="L49">
            <v>23.12</v>
          </cell>
        </row>
        <row r="50">
          <cell r="A50">
            <v>14</v>
          </cell>
          <cell r="B50" t="str">
            <v>ok</v>
          </cell>
          <cell r="C50" t="str">
            <v>ok</v>
          </cell>
          <cell r="D50" t="str">
            <v> </v>
          </cell>
          <cell r="E50" t="str">
            <v>Gold Run's Chereke Lady</v>
          </cell>
          <cell r="F50" t="str">
            <v>T</v>
          </cell>
          <cell r="G50" t="str">
            <v>Vermeulen - Vertongen</v>
          </cell>
          <cell r="H50" t="str">
            <v>B</v>
          </cell>
          <cell r="I50" t="str">
            <v> </v>
          </cell>
          <cell r="J50">
            <v>8</v>
          </cell>
          <cell r="K50" t="str">
            <v>2</v>
          </cell>
          <cell r="L50">
            <v>23.1</v>
          </cell>
        </row>
        <row r="51">
          <cell r="A51">
            <v>35</v>
          </cell>
          <cell r="B51" t="str">
            <v>ok</v>
          </cell>
          <cell r="C51" t="str">
            <v>ok</v>
          </cell>
          <cell r="D51" t="str">
            <v> </v>
          </cell>
          <cell r="E51" t="str">
            <v>Decybel</v>
          </cell>
          <cell r="F51" t="str">
            <v>T</v>
          </cell>
          <cell r="G51" t="str">
            <v>Naviaux Thierry</v>
          </cell>
          <cell r="H51" t="str">
            <v>F</v>
          </cell>
          <cell r="I51" t="str">
            <v> </v>
          </cell>
          <cell r="J51">
            <v>8</v>
          </cell>
          <cell r="K51" t="str">
            <v>1</v>
          </cell>
          <cell r="L51">
            <v>23.09</v>
          </cell>
        </row>
        <row r="52">
          <cell r="A52">
            <v>32</v>
          </cell>
          <cell r="B52" t="str">
            <v>ok</v>
          </cell>
          <cell r="C52" t="str">
            <v>ok</v>
          </cell>
          <cell r="D52" t="str">
            <v> </v>
          </cell>
          <cell r="E52" t="str">
            <v>Culann's Kimba Lee</v>
          </cell>
          <cell r="F52" t="str">
            <v>T</v>
          </cell>
          <cell r="G52" t="str">
            <v>Knickrehm</v>
          </cell>
          <cell r="H52" t="str">
            <v>D</v>
          </cell>
          <cell r="I52" t="str">
            <v> </v>
          </cell>
          <cell r="J52">
            <v>4</v>
          </cell>
          <cell r="K52" t="str">
            <v>1</v>
          </cell>
          <cell r="L52">
            <v>23.11</v>
          </cell>
        </row>
        <row r="53">
          <cell r="A53">
            <v>45</v>
          </cell>
          <cell r="B53" t="str">
            <v>ok</v>
          </cell>
          <cell r="C53" t="str">
            <v>ok</v>
          </cell>
          <cell r="D53" t="str">
            <v> </v>
          </cell>
          <cell r="E53" t="str">
            <v>Idolo Inez van Arkadi</v>
          </cell>
          <cell r="F53" t="str">
            <v>T</v>
          </cell>
          <cell r="G53" t="str">
            <v>Pekel</v>
          </cell>
          <cell r="H53" t="str">
            <v>NL</v>
          </cell>
          <cell r="I53" t="str">
            <v> </v>
          </cell>
          <cell r="J53">
            <v>3</v>
          </cell>
          <cell r="K53" t="str">
            <v>2</v>
          </cell>
          <cell r="L53">
            <v>23.38</v>
          </cell>
        </row>
        <row r="54">
          <cell r="A54">
            <v>19</v>
          </cell>
          <cell r="B54" t="str">
            <v>ok</v>
          </cell>
          <cell r="C54" t="str">
            <v>ok</v>
          </cell>
          <cell r="D54" t="str">
            <v> </v>
          </cell>
          <cell r="E54" t="str">
            <v>Brittany Gentle Heart</v>
          </cell>
          <cell r="F54" t="str">
            <v>T</v>
          </cell>
          <cell r="G54" t="str">
            <v>Fraňková Tereza</v>
          </cell>
          <cell r="H54" t="str">
            <v>CZ</v>
          </cell>
          <cell r="I54" t="str">
            <v> </v>
          </cell>
          <cell r="J54">
            <v>14</v>
          </cell>
          <cell r="K54" t="str">
            <v>2</v>
          </cell>
          <cell r="L54">
            <v>23.26</v>
          </cell>
        </row>
        <row r="55">
          <cell r="A55">
            <v>7</v>
          </cell>
          <cell r="B55" t="str">
            <v>ok</v>
          </cell>
          <cell r="C55" t="str">
            <v>ok</v>
          </cell>
          <cell r="D55" t="str">
            <v> </v>
          </cell>
          <cell r="E55" t="str">
            <v>Oochigea's Fychyphora</v>
          </cell>
          <cell r="F55" t="str">
            <v>T</v>
          </cell>
          <cell r="G55" t="str">
            <v>Verhaeghe - Soete</v>
          </cell>
          <cell r="H55" t="str">
            <v>B</v>
          </cell>
          <cell r="I55" t="str">
            <v> </v>
          </cell>
          <cell r="J55">
            <v>4</v>
          </cell>
          <cell r="K55" t="str">
            <v>2</v>
          </cell>
          <cell r="L55">
            <v>23.17</v>
          </cell>
        </row>
        <row r="56">
          <cell r="A56">
            <v>38</v>
          </cell>
          <cell r="B56" t="str">
            <v>ok</v>
          </cell>
          <cell r="C56" t="str">
            <v>ok</v>
          </cell>
          <cell r="D56" t="str">
            <v> </v>
          </cell>
          <cell r="E56" t="str">
            <v>Abigail du Chat qui Rit</v>
          </cell>
          <cell r="F56" t="str">
            <v>T</v>
          </cell>
          <cell r="G56" t="str">
            <v>Gazzola Mauro</v>
          </cell>
          <cell r="H56" t="str">
            <v>I</v>
          </cell>
          <cell r="I56" t="str">
            <v> </v>
          </cell>
          <cell r="J56">
            <v>11</v>
          </cell>
          <cell r="K56" t="str">
            <v>2</v>
          </cell>
          <cell r="L56">
            <v>23.38</v>
          </cell>
        </row>
        <row r="57">
          <cell r="A57">
            <v>5</v>
          </cell>
          <cell r="B57" t="str">
            <v>ok</v>
          </cell>
          <cell r="C57" t="str">
            <v>ok</v>
          </cell>
          <cell r="D57" t="str">
            <v> </v>
          </cell>
          <cell r="E57" t="str">
            <v>Havana van't Nieuwe Woud</v>
          </cell>
          <cell r="F57" t="str">
            <v>T</v>
          </cell>
          <cell r="G57" t="str">
            <v>Horemans Tim</v>
          </cell>
          <cell r="H57" t="str">
            <v>B</v>
          </cell>
          <cell r="I57" t="str">
            <v> </v>
          </cell>
          <cell r="J57">
            <v>3</v>
          </cell>
          <cell r="K57" t="str">
            <v>1</v>
          </cell>
          <cell r="L57">
            <v>23.36</v>
          </cell>
        </row>
        <row r="58">
          <cell r="A58">
            <v>47</v>
          </cell>
          <cell r="B58" t="str">
            <v>ok</v>
          </cell>
          <cell r="C58" t="str">
            <v>ok</v>
          </cell>
          <cell r="D58" t="str">
            <v> </v>
          </cell>
          <cell r="E58" t="str">
            <v>De La Güre D'Elle Hetty</v>
          </cell>
          <cell r="F58" t="str">
            <v>T</v>
          </cell>
          <cell r="G58" t="str">
            <v>Kars</v>
          </cell>
          <cell r="H58" t="str">
            <v>NL</v>
          </cell>
          <cell r="I58" t="str">
            <v> </v>
          </cell>
          <cell r="J58">
            <v>11</v>
          </cell>
          <cell r="K58" t="str">
            <v>1</v>
          </cell>
          <cell r="L58">
            <v>23.28</v>
          </cell>
        </row>
        <row r="59">
          <cell r="A59">
            <v>25</v>
          </cell>
          <cell r="B59" t="str">
            <v>ok</v>
          </cell>
          <cell r="C59" t="str">
            <v>ok</v>
          </cell>
          <cell r="D59" t="str">
            <v> </v>
          </cell>
          <cell r="E59" t="str">
            <v>Grande Tequila Tiking Timebomb</v>
          </cell>
          <cell r="F59" t="str">
            <v>T</v>
          </cell>
          <cell r="G59" t="str">
            <v>Navrátilová Simona</v>
          </cell>
          <cell r="H59" t="str">
            <v>CZ</v>
          </cell>
          <cell r="I59" t="str">
            <v> </v>
          </cell>
          <cell r="J59">
            <v>12</v>
          </cell>
          <cell r="K59" t="str">
            <v>3</v>
          </cell>
          <cell r="L59">
            <v>23.44</v>
          </cell>
        </row>
        <row r="60">
          <cell r="A60">
            <v>20</v>
          </cell>
          <cell r="B60" t="str">
            <v>ok</v>
          </cell>
          <cell r="C60" t="str">
            <v>ok</v>
          </cell>
          <cell r="D60" t="str">
            <v> </v>
          </cell>
          <cell r="E60" t="str">
            <v>Laura Vlapan</v>
          </cell>
          <cell r="F60" t="str">
            <v>T</v>
          </cell>
          <cell r="G60" t="str">
            <v>Ronovský Mil.</v>
          </cell>
          <cell r="H60" t="str">
            <v>CZ</v>
          </cell>
          <cell r="I60" t="str">
            <v> </v>
          </cell>
          <cell r="J60">
            <v>6</v>
          </cell>
          <cell r="K60" t="str">
            <v>4</v>
          </cell>
          <cell r="L60">
            <v>23.61</v>
          </cell>
        </row>
        <row r="61">
          <cell r="A61">
            <v>9</v>
          </cell>
          <cell r="B61" t="str">
            <v>ok</v>
          </cell>
          <cell r="C61" t="str">
            <v>ok</v>
          </cell>
          <cell r="D61" t="str">
            <v> </v>
          </cell>
          <cell r="E61" t="str">
            <v>Battagliero Fortiliana</v>
          </cell>
          <cell r="F61" t="str">
            <v>T</v>
          </cell>
          <cell r="G61" t="str">
            <v>Schroyen Sylvie</v>
          </cell>
          <cell r="H61" t="str">
            <v>B</v>
          </cell>
          <cell r="I61" t="str">
            <v> </v>
          </cell>
          <cell r="J61">
            <v>7</v>
          </cell>
          <cell r="K61" t="str">
            <v>3</v>
          </cell>
          <cell r="L61">
            <v>23.54</v>
          </cell>
        </row>
        <row r="62">
          <cell r="A62">
            <v>17</v>
          </cell>
          <cell r="B62" t="str">
            <v>ok</v>
          </cell>
          <cell r="C62" t="str">
            <v>ok</v>
          </cell>
          <cell r="D62" t="str">
            <v> </v>
          </cell>
          <cell r="E62" t="str">
            <v>Assalia</v>
          </cell>
          <cell r="F62" t="str">
            <v>T</v>
          </cell>
          <cell r="G62" t="str">
            <v>Ruegsegger/Leroy Stéphanie/Monique</v>
          </cell>
          <cell r="H62" t="str">
            <v>CH</v>
          </cell>
          <cell r="I62" t="str">
            <v> </v>
          </cell>
          <cell r="J62">
            <v>4</v>
          </cell>
          <cell r="K62" t="str">
            <v>3</v>
          </cell>
          <cell r="L62">
            <v>23.6</v>
          </cell>
        </row>
        <row r="63">
          <cell r="A63">
            <v>36</v>
          </cell>
          <cell r="B63" t="str">
            <v>ok</v>
          </cell>
          <cell r="C63" t="str">
            <v>ok</v>
          </cell>
          <cell r="D63" t="str">
            <v> </v>
          </cell>
          <cell r="E63" t="str">
            <v>Espanolita Linda</v>
          </cell>
          <cell r="F63" t="str">
            <v>T</v>
          </cell>
          <cell r="G63" t="str">
            <v>Sotoca Maria-Pilar</v>
          </cell>
          <cell r="H63" t="str">
            <v>F</v>
          </cell>
          <cell r="I63" t="str">
            <v> </v>
          </cell>
          <cell r="J63">
            <v>5</v>
          </cell>
          <cell r="K63" t="str">
            <v>3</v>
          </cell>
          <cell r="L63">
            <v>23.46</v>
          </cell>
        </row>
        <row r="64">
          <cell r="A64">
            <v>42</v>
          </cell>
          <cell r="B64" t="str">
            <v>ok</v>
          </cell>
          <cell r="C64" t="str">
            <v>ok</v>
          </cell>
          <cell r="D64" t="str">
            <v> </v>
          </cell>
          <cell r="E64" t="str">
            <v>Ambaradan</v>
          </cell>
          <cell r="F64" t="str">
            <v>T</v>
          </cell>
          <cell r="G64" t="str">
            <v>Cravotti Riccardo</v>
          </cell>
          <cell r="H64" t="str">
            <v>I</v>
          </cell>
          <cell r="I64" t="str">
            <v> </v>
          </cell>
          <cell r="J64">
            <v>10</v>
          </cell>
          <cell r="K64" t="str">
            <v>4</v>
          </cell>
          <cell r="L64">
            <v>23.36</v>
          </cell>
        </row>
        <row r="65">
          <cell r="A65">
            <v>24</v>
          </cell>
          <cell r="B65" t="str">
            <v>ok</v>
          </cell>
          <cell r="C65" t="str">
            <v>ok</v>
          </cell>
          <cell r="D65" t="str">
            <v> </v>
          </cell>
          <cell r="E65" t="str">
            <v>Artemis z Arizejských Niv</v>
          </cell>
          <cell r="F65" t="str">
            <v>T</v>
          </cell>
          <cell r="G65" t="str">
            <v>Mildner Renáta</v>
          </cell>
          <cell r="H65" t="str">
            <v>CZ</v>
          </cell>
          <cell r="I65" t="str">
            <v> </v>
          </cell>
          <cell r="J65">
            <v>3</v>
          </cell>
          <cell r="K65" t="str">
            <v>3</v>
          </cell>
          <cell r="L65">
            <v>23.68</v>
          </cell>
        </row>
        <row r="66">
          <cell r="A66">
            <v>34</v>
          </cell>
          <cell r="B66" t="str">
            <v>ok</v>
          </cell>
          <cell r="C66" t="str">
            <v>ok</v>
          </cell>
          <cell r="D66" t="str">
            <v> </v>
          </cell>
          <cell r="E66" t="str">
            <v>Ermosa Linda</v>
          </cell>
          <cell r="F66" t="str">
            <v>T</v>
          </cell>
          <cell r="G66" t="str">
            <v>Infante Ghislaine</v>
          </cell>
          <cell r="H66" t="str">
            <v>F</v>
          </cell>
          <cell r="I66" t="str">
            <v> </v>
          </cell>
          <cell r="J66">
            <v>13</v>
          </cell>
          <cell r="K66" t="str">
            <v>4</v>
          </cell>
          <cell r="L66">
            <v>23.77</v>
          </cell>
        </row>
        <row r="67">
          <cell r="A67">
            <v>37</v>
          </cell>
          <cell r="B67" t="str">
            <v>ok</v>
          </cell>
          <cell r="C67" t="str">
            <v>ok</v>
          </cell>
          <cell r="D67" t="str">
            <v> </v>
          </cell>
          <cell r="E67" t="str">
            <v>Allspice du Chat qui Rit</v>
          </cell>
          <cell r="F67" t="str">
            <v>T</v>
          </cell>
          <cell r="G67" t="str">
            <v>Coiro Nicoletta</v>
          </cell>
          <cell r="H67" t="str">
            <v>I</v>
          </cell>
          <cell r="I67" t="str">
            <v> </v>
          </cell>
          <cell r="J67">
            <v>8</v>
          </cell>
          <cell r="K67" t="str">
            <v>4</v>
          </cell>
          <cell r="L67">
            <v>23.88</v>
          </cell>
        </row>
        <row r="68">
          <cell r="A68">
            <v>21</v>
          </cell>
          <cell r="B68" t="str">
            <v>ok</v>
          </cell>
          <cell r="C68" t="str">
            <v>ok</v>
          </cell>
          <cell r="D68" t="str">
            <v> </v>
          </cell>
          <cell r="E68" t="str">
            <v>Betacanis of Carinae</v>
          </cell>
          <cell r="F68" t="str">
            <v>T</v>
          </cell>
          <cell r="G68" t="str">
            <v>Martincová Romana</v>
          </cell>
          <cell r="H68" t="str">
            <v>CZ</v>
          </cell>
          <cell r="I68" t="str">
            <v> </v>
          </cell>
          <cell r="J68">
            <v>11</v>
          </cell>
          <cell r="K68" t="str">
            <v>3</v>
          </cell>
          <cell r="L68">
            <v>23.96</v>
          </cell>
        </row>
        <row r="69">
          <cell r="A69">
            <v>43</v>
          </cell>
          <cell r="B69" t="str">
            <v>ok</v>
          </cell>
          <cell r="C69" t="str">
            <v>ok</v>
          </cell>
          <cell r="D69" t="str">
            <v> </v>
          </cell>
          <cell r="E69" t="str">
            <v>Morgana</v>
          </cell>
          <cell r="F69" t="str">
            <v>T</v>
          </cell>
          <cell r="G69" t="str">
            <v>Coiro Nicoletta</v>
          </cell>
          <cell r="H69" t="str">
            <v>I</v>
          </cell>
          <cell r="I69" t="str">
            <v> </v>
          </cell>
          <cell r="J69">
            <v>12</v>
          </cell>
          <cell r="K69" t="str">
            <v>4</v>
          </cell>
          <cell r="L69">
            <v>24.26</v>
          </cell>
        </row>
        <row r="70">
          <cell r="A70">
            <v>10</v>
          </cell>
          <cell r="B70">
            <v>810</v>
          </cell>
          <cell r="C70">
            <v>810</v>
          </cell>
          <cell r="D70" t="str">
            <v> </v>
          </cell>
          <cell r="E70" t="str">
            <v>Oochigea's Jazzmine</v>
          </cell>
          <cell r="F70" t="str">
            <v>T</v>
          </cell>
          <cell r="G70" t="str">
            <v>Vermylen Diana</v>
          </cell>
          <cell r="H70" t="str">
            <v>B</v>
          </cell>
          <cell r="I70" t="str">
            <v> </v>
          </cell>
          <cell r="J70" t="str">
            <v> </v>
          </cell>
          <cell r="K70" t="str">
            <v> </v>
          </cell>
          <cell r="L70" t="str">
            <v>Afw.</v>
          </cell>
        </row>
        <row r="71">
          <cell r="A71">
            <v>16</v>
          </cell>
          <cell r="B71">
            <v>810</v>
          </cell>
          <cell r="C71">
            <v>810</v>
          </cell>
          <cell r="D71" t="str">
            <v> </v>
          </cell>
          <cell r="E71" t="str">
            <v>Ferrari the Wip Pet's Land</v>
          </cell>
          <cell r="F71" t="str">
            <v>T</v>
          </cell>
          <cell r="G71" t="str">
            <v>Landrieu Jean-Luc</v>
          </cell>
          <cell r="H71" t="str">
            <v>B</v>
          </cell>
          <cell r="I71" t="str">
            <v> </v>
          </cell>
          <cell r="J71" t="str">
            <v> </v>
          </cell>
          <cell r="K71" t="str">
            <v> </v>
          </cell>
          <cell r="L71" t="str">
            <v>Afw.</v>
          </cell>
        </row>
        <row r="72">
          <cell r="A72">
            <v>23</v>
          </cell>
          <cell r="B72">
            <v>810</v>
          </cell>
          <cell r="C72">
            <v>810</v>
          </cell>
          <cell r="D72" t="str">
            <v>W</v>
          </cell>
          <cell r="E72" t="str">
            <v>Antiopa z Arizejských Niv </v>
          </cell>
          <cell r="F72" t="str">
            <v>T</v>
          </cell>
          <cell r="G72" t="str">
            <v>Šenkyřík Petr</v>
          </cell>
          <cell r="H72" t="str">
            <v>CZ</v>
          </cell>
          <cell r="I72" t="str">
            <v> </v>
          </cell>
          <cell r="J72" t="str">
            <v> </v>
          </cell>
          <cell r="K72" t="str">
            <v> </v>
          </cell>
          <cell r="L72" t="str">
            <v>Afw.</v>
          </cell>
        </row>
        <row r="73">
          <cell r="A73">
            <v>27</v>
          </cell>
          <cell r="B73">
            <v>810</v>
          </cell>
          <cell r="C73">
            <v>810</v>
          </cell>
          <cell r="D73" t="str">
            <v> </v>
          </cell>
          <cell r="E73" t="str">
            <v>Catkyll's Bamboucha</v>
          </cell>
          <cell r="F73" t="str">
            <v>T</v>
          </cell>
          <cell r="G73" t="str">
            <v>Brecht</v>
          </cell>
          <cell r="H73" t="str">
            <v>D</v>
          </cell>
          <cell r="I73" t="str">
            <v> </v>
          </cell>
          <cell r="J73" t="str">
            <v> </v>
          </cell>
          <cell r="K73" t="str">
            <v> </v>
          </cell>
          <cell r="L73" t="str">
            <v>Afw.</v>
          </cell>
        </row>
        <row r="74">
          <cell r="A74">
            <v>31</v>
          </cell>
          <cell r="B74">
            <v>810</v>
          </cell>
          <cell r="C74">
            <v>810</v>
          </cell>
          <cell r="D74" t="str">
            <v> </v>
          </cell>
          <cell r="E74" t="str">
            <v>Crazy Runner's Felicity</v>
          </cell>
          <cell r="F74" t="str">
            <v>T</v>
          </cell>
          <cell r="G74" t="str">
            <v>Brix</v>
          </cell>
          <cell r="H74" t="str">
            <v>D</v>
          </cell>
          <cell r="I74" t="str">
            <v> </v>
          </cell>
          <cell r="J74" t="str">
            <v> </v>
          </cell>
          <cell r="K74" t="str">
            <v> </v>
          </cell>
          <cell r="L74" t="str">
            <v>Afw.</v>
          </cell>
        </row>
        <row r="75">
          <cell r="A75">
            <v>33</v>
          </cell>
          <cell r="B75">
            <v>810</v>
          </cell>
          <cell r="C75">
            <v>810</v>
          </cell>
          <cell r="D75" t="str">
            <v> </v>
          </cell>
          <cell r="E75" t="str">
            <v>Bletanka River du Tepee d'Amour</v>
          </cell>
          <cell r="F75" t="str">
            <v>T</v>
          </cell>
          <cell r="G75" t="str">
            <v>Marliere Frédéric</v>
          </cell>
          <cell r="H75" t="str">
            <v>F</v>
          </cell>
          <cell r="I75" t="str">
            <v> </v>
          </cell>
          <cell r="J75" t="str">
            <v> </v>
          </cell>
          <cell r="K75" t="str">
            <v> </v>
          </cell>
          <cell r="L75" t="str">
            <v>Afw.</v>
          </cell>
        </row>
        <row r="76">
          <cell r="A76">
            <v>41</v>
          </cell>
          <cell r="B76">
            <v>810</v>
          </cell>
          <cell r="C76">
            <v>810</v>
          </cell>
          <cell r="D76" t="str">
            <v> </v>
          </cell>
          <cell r="E76" t="str">
            <v>Queen Midas vom Rauhun Meer</v>
          </cell>
          <cell r="F76" t="str">
            <v>T</v>
          </cell>
          <cell r="G76" t="str">
            <v>Carapelli Fabrizio</v>
          </cell>
          <cell r="H76" t="str">
            <v>I</v>
          </cell>
          <cell r="I76" t="str">
            <v> </v>
          </cell>
          <cell r="J76" t="str">
            <v> </v>
          </cell>
          <cell r="K76" t="str">
            <v> </v>
          </cell>
          <cell r="L76" t="str">
            <v>Afw.</v>
          </cell>
        </row>
        <row r="77">
          <cell r="A77">
            <v>18</v>
          </cell>
          <cell r="B77">
            <v>820</v>
          </cell>
          <cell r="C77">
            <v>820</v>
          </cell>
          <cell r="D77" t="str">
            <v> </v>
          </cell>
          <cell r="E77" t="str">
            <v>Kamila Vlapan</v>
          </cell>
          <cell r="F77" t="str">
            <v>T</v>
          </cell>
          <cell r="G77" t="str">
            <v>Ronovský Mil.</v>
          </cell>
          <cell r="H77" t="str">
            <v>CZ</v>
          </cell>
          <cell r="I77" t="str">
            <v> </v>
          </cell>
          <cell r="J77" t="str">
            <v> </v>
          </cell>
          <cell r="K77" t="str">
            <v> </v>
          </cell>
          <cell r="L77" t="str">
            <v>Verpl.</v>
          </cell>
        </row>
        <row r="78">
          <cell r="A78">
            <v>44</v>
          </cell>
          <cell r="B78">
            <v>820</v>
          </cell>
          <cell r="C78">
            <v>820</v>
          </cell>
          <cell r="D78" t="str">
            <v>W</v>
          </cell>
          <cell r="E78" t="str">
            <v>Bessie van de Spaarne Meute</v>
          </cell>
          <cell r="F78" t="str">
            <v>T</v>
          </cell>
          <cell r="G78" t="str">
            <v>Poorte</v>
          </cell>
          <cell r="H78" t="str">
            <v>NL</v>
          </cell>
          <cell r="I78" t="str">
            <v> </v>
          </cell>
          <cell r="J78" t="str">
            <v> </v>
          </cell>
          <cell r="K78" t="str">
            <v> </v>
          </cell>
          <cell r="L78" t="str">
            <v>Verpl.</v>
          </cell>
        </row>
        <row r="79">
          <cell r="B79" t="str">
            <v> </v>
          </cell>
          <cell r="C79" t="str">
            <v> </v>
          </cell>
          <cell r="D79" t="str">
            <v> </v>
          </cell>
          <cell r="I79" t="str">
            <v> </v>
          </cell>
          <cell r="J79" t="str">
            <v> </v>
          </cell>
          <cell r="K79" t="str">
            <v> </v>
          </cell>
          <cell r="L79" t="str">
            <v> </v>
          </cell>
        </row>
        <row r="80">
          <cell r="A80" t="str">
            <v>FS</v>
          </cell>
          <cell r="B80" t="str">
            <v>St 1</v>
          </cell>
          <cell r="C80" t="str">
            <v>St 2</v>
          </cell>
          <cell r="D80" t="str">
            <v> </v>
          </cell>
          <cell r="E80" t="str">
            <v>Whippet  Reuen - Mâles - Rüden</v>
          </cell>
          <cell r="I80" t="str">
            <v>Verv.</v>
          </cell>
          <cell r="J80" t="str">
            <v>Koers</v>
          </cell>
          <cell r="K80" t="str">
            <v>Plaats</v>
          </cell>
          <cell r="L80" t="str">
            <v>Tijd 1</v>
          </cell>
        </row>
        <row r="81">
          <cell r="A81">
            <v>52</v>
          </cell>
          <cell r="B81" t="str">
            <v>ok</v>
          </cell>
          <cell r="C81" t="str">
            <v>ok</v>
          </cell>
          <cell r="D81" t="str">
            <v> </v>
          </cell>
          <cell r="E81" t="str">
            <v>Zap-Mama's Ironman</v>
          </cell>
          <cell r="F81" t="str">
            <v>R</v>
          </cell>
          <cell r="G81" t="str">
            <v>Snoeks Pierre</v>
          </cell>
          <cell r="H81" t="str">
            <v>B</v>
          </cell>
          <cell r="I81" t="str">
            <v> </v>
          </cell>
          <cell r="J81">
            <v>15</v>
          </cell>
          <cell r="K81" t="str">
            <v>1</v>
          </cell>
          <cell r="L81">
            <v>22.22</v>
          </cell>
        </row>
        <row r="82">
          <cell r="A82">
            <v>62</v>
          </cell>
          <cell r="B82" t="str">
            <v>ok</v>
          </cell>
          <cell r="C82" t="str">
            <v>ok</v>
          </cell>
          <cell r="D82" t="str">
            <v> </v>
          </cell>
          <cell r="E82" t="str">
            <v>Oochigea's Icekiss</v>
          </cell>
          <cell r="F82" t="str">
            <v>R</v>
          </cell>
          <cell r="G82" t="str">
            <v>Detrixhe - Cetre</v>
          </cell>
          <cell r="H82" t="str">
            <v>B</v>
          </cell>
          <cell r="I82" t="str">
            <v> </v>
          </cell>
          <cell r="J82">
            <v>20</v>
          </cell>
          <cell r="K82" t="str">
            <v>1</v>
          </cell>
          <cell r="L82">
            <v>22.14</v>
          </cell>
        </row>
        <row r="83">
          <cell r="A83">
            <v>55</v>
          </cell>
          <cell r="B83" t="str">
            <v>ok</v>
          </cell>
          <cell r="C83" t="str">
            <v>ok</v>
          </cell>
          <cell r="D83" t="str">
            <v> </v>
          </cell>
          <cell r="E83" t="str">
            <v>Oochigea's Gibernau</v>
          </cell>
          <cell r="F83" t="str">
            <v>R</v>
          </cell>
          <cell r="G83" t="str">
            <v>Knuts - Baldewijns</v>
          </cell>
          <cell r="H83" t="str">
            <v>B</v>
          </cell>
          <cell r="I83" t="str">
            <v> </v>
          </cell>
          <cell r="J83">
            <v>21</v>
          </cell>
          <cell r="K83" t="str">
            <v>1</v>
          </cell>
          <cell r="L83">
            <v>22.24</v>
          </cell>
        </row>
        <row r="84">
          <cell r="A84">
            <v>60</v>
          </cell>
          <cell r="B84" t="str">
            <v>ok</v>
          </cell>
          <cell r="C84" t="str">
            <v>ok</v>
          </cell>
          <cell r="D84" t="str">
            <v> </v>
          </cell>
          <cell r="E84" t="str">
            <v>Catkyll's Cascarino</v>
          </cell>
          <cell r="F84" t="str">
            <v>R</v>
          </cell>
          <cell r="G84" t="str">
            <v>Buys Jef</v>
          </cell>
          <cell r="H84" t="str">
            <v>B</v>
          </cell>
          <cell r="I84" t="str">
            <v> </v>
          </cell>
          <cell r="J84">
            <v>26</v>
          </cell>
          <cell r="K84" t="str">
            <v>1</v>
          </cell>
          <cell r="L84">
            <v>22.44</v>
          </cell>
        </row>
        <row r="85">
          <cell r="A85">
            <v>61</v>
          </cell>
          <cell r="B85" t="str">
            <v>ok</v>
          </cell>
          <cell r="C85" t="str">
            <v>ok</v>
          </cell>
          <cell r="D85" t="str">
            <v> </v>
          </cell>
          <cell r="E85" t="str">
            <v>Oochigea's Hugoboss</v>
          </cell>
          <cell r="F85" t="str">
            <v>R</v>
          </cell>
          <cell r="G85" t="str">
            <v>Detrixhe - Cetre</v>
          </cell>
          <cell r="H85" t="str">
            <v>B</v>
          </cell>
          <cell r="I85" t="str">
            <v> </v>
          </cell>
          <cell r="J85">
            <v>17</v>
          </cell>
          <cell r="K85" t="str">
            <v>1</v>
          </cell>
          <cell r="L85">
            <v>22.48</v>
          </cell>
        </row>
        <row r="86">
          <cell r="A86">
            <v>57</v>
          </cell>
          <cell r="B86" t="str">
            <v>ok</v>
          </cell>
          <cell r="C86" t="str">
            <v>ok</v>
          </cell>
          <cell r="D86" t="str">
            <v> </v>
          </cell>
          <cell r="E86" t="str">
            <v>Firenzo</v>
          </cell>
          <cell r="F86" t="str">
            <v>R</v>
          </cell>
          <cell r="G86" t="str">
            <v>Peeters - Van den Steen</v>
          </cell>
          <cell r="H86" t="str">
            <v>B</v>
          </cell>
          <cell r="I86" t="str">
            <v> </v>
          </cell>
          <cell r="J86">
            <v>18</v>
          </cell>
          <cell r="K86" t="str">
            <v>3</v>
          </cell>
          <cell r="L86">
            <v>22.81</v>
          </cell>
        </row>
        <row r="87">
          <cell r="A87">
            <v>92</v>
          </cell>
          <cell r="B87" t="str">
            <v>ok</v>
          </cell>
          <cell r="C87" t="str">
            <v>ok</v>
          </cell>
          <cell r="D87" t="str">
            <v> </v>
          </cell>
          <cell r="E87" t="str">
            <v>Jack van de Noorderplas</v>
          </cell>
          <cell r="F87" t="str">
            <v>R</v>
          </cell>
          <cell r="G87" t="str">
            <v>Mallens</v>
          </cell>
          <cell r="H87" t="str">
            <v>NL</v>
          </cell>
          <cell r="I87" t="str">
            <v> </v>
          </cell>
          <cell r="J87">
            <v>27</v>
          </cell>
          <cell r="K87" t="str">
            <v>1</v>
          </cell>
          <cell r="L87">
            <v>22.39</v>
          </cell>
        </row>
        <row r="88">
          <cell r="A88">
            <v>58</v>
          </cell>
          <cell r="B88" t="str">
            <v>ok</v>
          </cell>
          <cell r="C88" t="str">
            <v>ok</v>
          </cell>
          <cell r="D88" t="str">
            <v> </v>
          </cell>
          <cell r="E88" t="str">
            <v>Oochigea's Hambrosini</v>
          </cell>
          <cell r="F88" t="str">
            <v>R</v>
          </cell>
          <cell r="G88" t="str">
            <v>Smet - Deblock</v>
          </cell>
          <cell r="H88" t="str">
            <v>B</v>
          </cell>
          <cell r="I88" t="str">
            <v> </v>
          </cell>
          <cell r="J88">
            <v>24</v>
          </cell>
          <cell r="K88" t="str">
            <v>2</v>
          </cell>
          <cell r="L88">
            <v>22.7</v>
          </cell>
        </row>
        <row r="89">
          <cell r="A89">
            <v>79</v>
          </cell>
          <cell r="B89" t="str">
            <v>ok</v>
          </cell>
          <cell r="C89" t="str">
            <v>ok</v>
          </cell>
          <cell r="D89" t="str">
            <v> </v>
          </cell>
          <cell r="E89" t="str">
            <v>Imola Spirito van Arkadi</v>
          </cell>
          <cell r="F89" t="str">
            <v>R</v>
          </cell>
          <cell r="G89" t="str">
            <v>Desravines Cécile</v>
          </cell>
          <cell r="H89" t="str">
            <v>F</v>
          </cell>
          <cell r="I89" t="str">
            <v> </v>
          </cell>
          <cell r="J89">
            <v>24</v>
          </cell>
          <cell r="K89" t="str">
            <v>1</v>
          </cell>
          <cell r="L89">
            <v>22.67</v>
          </cell>
        </row>
        <row r="90">
          <cell r="A90">
            <v>69</v>
          </cell>
          <cell r="B90" t="str">
            <v>ok</v>
          </cell>
          <cell r="C90" t="str">
            <v>ok</v>
          </cell>
          <cell r="D90" t="str">
            <v> </v>
          </cell>
          <cell r="E90" t="str">
            <v>Ghan buri ghans Maidens Blush</v>
          </cell>
          <cell r="F90" t="str">
            <v>R</v>
          </cell>
          <cell r="G90" t="str">
            <v>Grünschneder</v>
          </cell>
          <cell r="H90" t="str">
            <v>D</v>
          </cell>
          <cell r="I90" t="str">
            <v> </v>
          </cell>
          <cell r="J90">
            <v>24</v>
          </cell>
          <cell r="K90" t="str">
            <v>4</v>
          </cell>
          <cell r="L90">
            <v>23.32</v>
          </cell>
        </row>
        <row r="91">
          <cell r="A91">
            <v>77</v>
          </cell>
          <cell r="B91" t="str">
            <v>ok</v>
          </cell>
          <cell r="C91" t="str">
            <v>ok</v>
          </cell>
          <cell r="D91" t="str">
            <v> </v>
          </cell>
          <cell r="E91" t="str">
            <v>Tauranga Gunpowder</v>
          </cell>
          <cell r="F91" t="str">
            <v>R</v>
          </cell>
          <cell r="G91" t="str">
            <v>Desravines Cécile</v>
          </cell>
          <cell r="H91" t="str">
            <v>F</v>
          </cell>
          <cell r="I91" t="str">
            <v> </v>
          </cell>
          <cell r="J91">
            <v>18</v>
          </cell>
          <cell r="K91" t="str">
            <v>1</v>
          </cell>
          <cell r="L91">
            <v>22.45</v>
          </cell>
        </row>
        <row r="92">
          <cell r="A92">
            <v>71</v>
          </cell>
          <cell r="B92" t="str">
            <v>ok</v>
          </cell>
          <cell r="C92" t="str">
            <v>ok</v>
          </cell>
          <cell r="D92" t="str">
            <v> </v>
          </cell>
          <cell r="E92" t="str">
            <v>Dévaj Wind</v>
          </cell>
          <cell r="F92" t="str">
            <v>R</v>
          </cell>
          <cell r="G92" t="str">
            <v>Jago u. Christiansen</v>
          </cell>
          <cell r="H92" t="str">
            <v>D</v>
          </cell>
          <cell r="I92" t="str">
            <v> </v>
          </cell>
          <cell r="J92">
            <v>15</v>
          </cell>
          <cell r="K92" t="str">
            <v>2</v>
          </cell>
          <cell r="L92">
            <v>22.5</v>
          </cell>
        </row>
        <row r="93">
          <cell r="A93">
            <v>56</v>
          </cell>
          <cell r="B93" t="str">
            <v>ok</v>
          </cell>
          <cell r="C93" t="str">
            <v>ok</v>
          </cell>
          <cell r="D93" t="str">
            <v> </v>
          </cell>
          <cell r="E93" t="str">
            <v>Chato River du Teepee d'Amour</v>
          </cell>
          <cell r="F93" t="str">
            <v>R</v>
          </cell>
          <cell r="G93" t="str">
            <v>Vermeulen Jaak</v>
          </cell>
          <cell r="H93" t="str">
            <v>B</v>
          </cell>
          <cell r="I93" t="str">
            <v> </v>
          </cell>
          <cell r="J93">
            <v>16</v>
          </cell>
          <cell r="K93" t="str">
            <v>2</v>
          </cell>
          <cell r="L93">
            <v>22.84</v>
          </cell>
        </row>
        <row r="94">
          <cell r="A94">
            <v>53</v>
          </cell>
          <cell r="B94" t="str">
            <v>ok</v>
          </cell>
          <cell r="C94" t="str">
            <v>ok</v>
          </cell>
          <cell r="D94" t="str">
            <v> </v>
          </cell>
          <cell r="E94" t="str">
            <v>Hamilton Euro Ladys</v>
          </cell>
          <cell r="F94" t="str">
            <v>R</v>
          </cell>
          <cell r="G94" t="str">
            <v>Wederholdt Roger</v>
          </cell>
          <cell r="H94" t="str">
            <v>B</v>
          </cell>
          <cell r="I94" t="str">
            <v> </v>
          </cell>
          <cell r="J94">
            <v>22</v>
          </cell>
          <cell r="K94" t="str">
            <v>1</v>
          </cell>
          <cell r="L94">
            <v>22.49</v>
          </cell>
        </row>
        <row r="95">
          <cell r="A95">
            <v>68</v>
          </cell>
          <cell r="B95" t="str">
            <v>ok</v>
          </cell>
          <cell r="C95" t="str">
            <v>ok</v>
          </cell>
          <cell r="D95" t="str">
            <v> </v>
          </cell>
          <cell r="E95" t="str">
            <v>Lomitas vom Badenermoor</v>
          </cell>
          <cell r="F95" t="str">
            <v>R</v>
          </cell>
          <cell r="G95" t="str">
            <v>Brix</v>
          </cell>
          <cell r="H95" t="str">
            <v>D</v>
          </cell>
          <cell r="I95" t="str">
            <v> </v>
          </cell>
          <cell r="J95">
            <v>17</v>
          </cell>
          <cell r="K95" t="str">
            <v>2</v>
          </cell>
          <cell r="L95">
            <v>22.76</v>
          </cell>
        </row>
        <row r="96">
          <cell r="A96">
            <v>73</v>
          </cell>
          <cell r="B96" t="str">
            <v>ok</v>
          </cell>
          <cell r="C96" t="str">
            <v>ok</v>
          </cell>
          <cell r="D96" t="str">
            <v> </v>
          </cell>
          <cell r="E96" t="str">
            <v>Culann's Logan</v>
          </cell>
          <cell r="F96" t="str">
            <v>R</v>
          </cell>
          <cell r="G96" t="str">
            <v>Knickrehm</v>
          </cell>
          <cell r="H96" t="str">
            <v>D</v>
          </cell>
          <cell r="I96" t="str">
            <v> </v>
          </cell>
          <cell r="J96">
            <v>20</v>
          </cell>
          <cell r="K96" t="str">
            <v>2</v>
          </cell>
          <cell r="L96">
            <v>22.99</v>
          </cell>
        </row>
        <row r="97">
          <cell r="A97">
            <v>72</v>
          </cell>
          <cell r="B97" t="str">
            <v>ok</v>
          </cell>
          <cell r="C97" t="str">
            <v>ok</v>
          </cell>
          <cell r="D97" t="str">
            <v> </v>
          </cell>
          <cell r="E97" t="str">
            <v>Indalo Isis Wind</v>
          </cell>
          <cell r="F97" t="str">
            <v>R</v>
          </cell>
          <cell r="G97" t="str">
            <v>Bissinger</v>
          </cell>
          <cell r="H97" t="str">
            <v>D</v>
          </cell>
          <cell r="I97" t="str">
            <v> </v>
          </cell>
          <cell r="J97">
            <v>18</v>
          </cell>
          <cell r="K97" t="str">
            <v>2</v>
          </cell>
          <cell r="L97">
            <v>22.55</v>
          </cell>
        </row>
        <row r="98">
          <cell r="A98">
            <v>93</v>
          </cell>
          <cell r="B98" t="str">
            <v>ok</v>
          </cell>
          <cell r="C98" t="str">
            <v>ok</v>
          </cell>
          <cell r="D98" t="str">
            <v> </v>
          </cell>
          <cell r="E98" t="str">
            <v>Cantor</v>
          </cell>
          <cell r="F98" t="str">
            <v>R</v>
          </cell>
          <cell r="G98" t="str">
            <v>Derksen</v>
          </cell>
          <cell r="H98" t="str">
            <v>NL</v>
          </cell>
          <cell r="I98" t="str">
            <v> </v>
          </cell>
          <cell r="J98">
            <v>22</v>
          </cell>
          <cell r="K98" t="str">
            <v>2</v>
          </cell>
          <cell r="L98">
            <v>22.81</v>
          </cell>
        </row>
        <row r="99">
          <cell r="A99">
            <v>75</v>
          </cell>
          <cell r="B99" t="str">
            <v>ok</v>
          </cell>
          <cell r="C99" t="str">
            <v>ok</v>
          </cell>
          <cell r="D99" t="str">
            <v> </v>
          </cell>
          <cell r="E99" t="str">
            <v>Old Road's Hemingway</v>
          </cell>
          <cell r="F99" t="str">
            <v>R</v>
          </cell>
          <cell r="G99" t="str">
            <v>Malice</v>
          </cell>
          <cell r="H99" t="str">
            <v>D</v>
          </cell>
          <cell r="I99" t="str">
            <v> </v>
          </cell>
          <cell r="J99">
            <v>16</v>
          </cell>
          <cell r="K99" t="str">
            <v>3</v>
          </cell>
          <cell r="L99">
            <v>23.18</v>
          </cell>
        </row>
        <row r="100">
          <cell r="A100">
            <v>101</v>
          </cell>
          <cell r="B100" t="str">
            <v>ok</v>
          </cell>
          <cell r="C100" t="str">
            <v>ok</v>
          </cell>
          <cell r="D100" t="str">
            <v> </v>
          </cell>
          <cell r="E100" t="str">
            <v>Oochigea's Icecube</v>
          </cell>
          <cell r="F100" t="str">
            <v>R</v>
          </cell>
          <cell r="G100" t="str">
            <v>Osinga</v>
          </cell>
          <cell r="H100" t="str">
            <v>NL</v>
          </cell>
          <cell r="I100" t="str">
            <v> </v>
          </cell>
          <cell r="J100">
            <v>21</v>
          </cell>
          <cell r="K100" t="str">
            <v>2</v>
          </cell>
          <cell r="L100">
            <v>22.81</v>
          </cell>
        </row>
        <row r="101">
          <cell r="A101">
            <v>63</v>
          </cell>
          <cell r="B101" t="str">
            <v>ok</v>
          </cell>
          <cell r="C101" t="str">
            <v>ok</v>
          </cell>
          <cell r="D101" t="str">
            <v> </v>
          </cell>
          <cell r="E101" t="str">
            <v>Hellboy of Gasbyfirst</v>
          </cell>
          <cell r="F101" t="str">
            <v>R</v>
          </cell>
          <cell r="G101" t="str">
            <v>Dengis</v>
          </cell>
          <cell r="H101" t="str">
            <v>B</v>
          </cell>
          <cell r="I101" t="str">
            <v> </v>
          </cell>
          <cell r="J101">
            <v>23</v>
          </cell>
          <cell r="K101" t="str">
            <v>1</v>
          </cell>
          <cell r="L101">
            <v>22.7</v>
          </cell>
        </row>
        <row r="102">
          <cell r="A102">
            <v>59</v>
          </cell>
          <cell r="B102" t="str">
            <v>ok</v>
          </cell>
          <cell r="C102" t="str">
            <v>ok</v>
          </cell>
          <cell r="D102" t="str">
            <v> </v>
          </cell>
          <cell r="E102" t="str">
            <v>Hidalgo van't Nieuwe Woud</v>
          </cell>
          <cell r="F102" t="str">
            <v>R</v>
          </cell>
          <cell r="G102" t="str">
            <v>De Ceulaer Franky</v>
          </cell>
          <cell r="H102" t="str">
            <v>B</v>
          </cell>
          <cell r="I102" t="str">
            <v> </v>
          </cell>
          <cell r="J102">
            <v>25</v>
          </cell>
          <cell r="K102" t="str">
            <v>2</v>
          </cell>
          <cell r="L102">
            <v>23.03</v>
          </cell>
        </row>
        <row r="103">
          <cell r="A103">
            <v>66</v>
          </cell>
          <cell r="B103" t="str">
            <v>ok</v>
          </cell>
          <cell r="C103" t="str">
            <v>ok</v>
          </cell>
          <cell r="D103" t="str">
            <v> </v>
          </cell>
          <cell r="E103" t="str">
            <v>Gilardino Ticking Timebomb</v>
          </cell>
          <cell r="F103" t="str">
            <v>R</v>
          </cell>
          <cell r="G103" t="str">
            <v>Venclů Eliška</v>
          </cell>
          <cell r="H103" t="str">
            <v>CZ</v>
          </cell>
          <cell r="I103" t="str">
            <v> </v>
          </cell>
          <cell r="J103">
            <v>26</v>
          </cell>
          <cell r="K103" t="str">
            <v>2</v>
          </cell>
          <cell r="L103">
            <v>22.64</v>
          </cell>
        </row>
        <row r="104">
          <cell r="A104">
            <v>94</v>
          </cell>
          <cell r="B104" t="str">
            <v>ok</v>
          </cell>
          <cell r="C104" t="str">
            <v>ok</v>
          </cell>
          <cell r="D104" t="str">
            <v> </v>
          </cell>
          <cell r="E104" t="str">
            <v>Black Rebel v.d.Diamellahoeve</v>
          </cell>
          <cell r="F104" t="str">
            <v>R</v>
          </cell>
          <cell r="G104" t="str">
            <v>Kok</v>
          </cell>
          <cell r="H104" t="str">
            <v>NL</v>
          </cell>
          <cell r="I104" t="str">
            <v> </v>
          </cell>
          <cell r="J104">
            <v>16</v>
          </cell>
          <cell r="K104" t="str">
            <v>1</v>
          </cell>
          <cell r="L104">
            <v>22.82</v>
          </cell>
        </row>
        <row r="105">
          <cell r="A105">
            <v>100</v>
          </cell>
          <cell r="B105" t="str">
            <v>ok</v>
          </cell>
          <cell r="C105" t="str">
            <v>ok</v>
          </cell>
          <cell r="D105" t="str">
            <v> </v>
          </cell>
          <cell r="E105" t="str">
            <v>Oochigea's Highseason</v>
          </cell>
          <cell r="F105" t="str">
            <v>R</v>
          </cell>
          <cell r="G105" t="str">
            <v>Kasteleijns</v>
          </cell>
          <cell r="H105" t="str">
            <v>NL</v>
          </cell>
          <cell r="I105" t="str">
            <v> </v>
          </cell>
          <cell r="J105">
            <v>15</v>
          </cell>
          <cell r="K105" t="str">
            <v>4</v>
          </cell>
          <cell r="L105">
            <v>23.26</v>
          </cell>
        </row>
        <row r="106">
          <cell r="A106">
            <v>65</v>
          </cell>
          <cell r="B106" t="str">
            <v>ok</v>
          </cell>
          <cell r="C106" t="str">
            <v>ok</v>
          </cell>
          <cell r="D106" t="str">
            <v> </v>
          </cell>
          <cell r="E106" t="str">
            <v>Essien Blue North </v>
          </cell>
          <cell r="F106" t="str">
            <v>R</v>
          </cell>
          <cell r="G106" t="str">
            <v>Tyl Tomáš</v>
          </cell>
          <cell r="H106" t="str">
            <v>CZ</v>
          </cell>
          <cell r="I106" t="str">
            <v> </v>
          </cell>
          <cell r="J106">
            <v>23</v>
          </cell>
          <cell r="K106" t="str">
            <v>2</v>
          </cell>
          <cell r="L106">
            <v>22.71</v>
          </cell>
        </row>
        <row r="107">
          <cell r="A107">
            <v>78</v>
          </cell>
          <cell r="B107" t="str">
            <v>ok</v>
          </cell>
          <cell r="C107" t="str">
            <v>ok</v>
          </cell>
          <cell r="D107" t="str">
            <v> </v>
          </cell>
          <cell r="E107" t="str">
            <v>Elsu Voodoo du Tepee d'Amour</v>
          </cell>
          <cell r="F107" t="str">
            <v>R</v>
          </cell>
          <cell r="G107" t="str">
            <v>Siino Christian-Desravines Cécile</v>
          </cell>
          <cell r="H107" t="str">
            <v>F</v>
          </cell>
          <cell r="I107" t="str">
            <v> </v>
          </cell>
          <cell r="J107">
            <v>25</v>
          </cell>
          <cell r="K107" t="str">
            <v>3</v>
          </cell>
          <cell r="L107">
            <v>23.64</v>
          </cell>
        </row>
        <row r="108">
          <cell r="A108">
            <v>96</v>
          </cell>
          <cell r="B108" t="str">
            <v>ok</v>
          </cell>
          <cell r="C108" t="str">
            <v>ok</v>
          </cell>
          <cell r="D108" t="str">
            <v> </v>
          </cell>
          <cell r="E108" t="str">
            <v>Cipollini Du Pack de la Jet</v>
          </cell>
          <cell r="F108" t="str">
            <v>R</v>
          </cell>
          <cell r="G108" t="str">
            <v>Engelmoer</v>
          </cell>
          <cell r="H108" t="str">
            <v>NL</v>
          </cell>
          <cell r="I108" t="str">
            <v> </v>
          </cell>
          <cell r="J108">
            <v>23</v>
          </cell>
          <cell r="K108" t="str">
            <v>3</v>
          </cell>
          <cell r="L108">
            <v>23.22</v>
          </cell>
        </row>
        <row r="109">
          <cell r="A109">
            <v>81</v>
          </cell>
          <cell r="B109" t="str">
            <v>ok</v>
          </cell>
          <cell r="C109" t="str">
            <v>ok</v>
          </cell>
          <cell r="D109" t="str">
            <v> </v>
          </cell>
          <cell r="E109" t="str">
            <v>Enapay River du Tepee d'Amour</v>
          </cell>
          <cell r="F109" t="str">
            <v>R</v>
          </cell>
          <cell r="G109" t="str">
            <v>Siino Chantal</v>
          </cell>
          <cell r="H109" t="str">
            <v>F</v>
          </cell>
          <cell r="I109" t="str">
            <v> </v>
          </cell>
          <cell r="J109">
            <v>15</v>
          </cell>
          <cell r="K109" t="str">
            <v>3</v>
          </cell>
          <cell r="L109">
            <v>23.03</v>
          </cell>
        </row>
        <row r="110">
          <cell r="A110">
            <v>83</v>
          </cell>
          <cell r="B110" t="str">
            <v>ok</v>
          </cell>
          <cell r="C110" t="str">
            <v>ok</v>
          </cell>
          <cell r="D110" t="str">
            <v> </v>
          </cell>
          <cell r="E110" t="str">
            <v>Daytona de Sheherazad</v>
          </cell>
          <cell r="F110" t="str">
            <v>R</v>
          </cell>
          <cell r="G110" t="str">
            <v>Omelezuk Marie Françoise</v>
          </cell>
          <cell r="H110" t="str">
            <v>F</v>
          </cell>
          <cell r="I110" t="str">
            <v> </v>
          </cell>
          <cell r="J110">
            <v>27</v>
          </cell>
          <cell r="K110" t="str">
            <v>3</v>
          </cell>
          <cell r="L110">
            <v>23.13</v>
          </cell>
        </row>
        <row r="111">
          <cell r="A111">
            <v>91</v>
          </cell>
          <cell r="B111" t="str">
            <v>ok</v>
          </cell>
          <cell r="C111" t="str">
            <v>ok</v>
          </cell>
          <cell r="D111" t="str">
            <v> </v>
          </cell>
          <cell r="E111" t="str">
            <v>Elmundo Greengrocer</v>
          </cell>
          <cell r="F111" t="str">
            <v>R</v>
          </cell>
          <cell r="G111" t="str">
            <v>Smidt</v>
          </cell>
          <cell r="H111" t="str">
            <v>NL</v>
          </cell>
          <cell r="I111" t="str">
            <v> </v>
          </cell>
          <cell r="J111">
            <v>20</v>
          </cell>
          <cell r="K111" t="str">
            <v>3</v>
          </cell>
          <cell r="L111">
            <v>23.08</v>
          </cell>
        </row>
        <row r="112">
          <cell r="A112">
            <v>99</v>
          </cell>
          <cell r="B112" t="str">
            <v>ok</v>
          </cell>
          <cell r="C112" t="str">
            <v>ok</v>
          </cell>
          <cell r="D112" t="str">
            <v> </v>
          </cell>
          <cell r="E112" t="str">
            <v>Highspeed van 't Katermeer</v>
          </cell>
          <cell r="F112" t="str">
            <v>R</v>
          </cell>
          <cell r="G112" t="str">
            <v> van Hoff</v>
          </cell>
          <cell r="H112" t="str">
            <v>NL</v>
          </cell>
          <cell r="I112" t="str">
            <v> </v>
          </cell>
          <cell r="J112">
            <v>25</v>
          </cell>
          <cell r="K112" t="str">
            <v>1</v>
          </cell>
          <cell r="L112">
            <v>22.94</v>
          </cell>
        </row>
        <row r="113">
          <cell r="A113">
            <v>74</v>
          </cell>
          <cell r="B113" t="str">
            <v>ok</v>
          </cell>
          <cell r="C113" t="str">
            <v>ok</v>
          </cell>
          <cell r="D113" t="str">
            <v> </v>
          </cell>
          <cell r="E113" t="str">
            <v>al Fao's Ironimo</v>
          </cell>
          <cell r="F113" t="str">
            <v>R</v>
          </cell>
          <cell r="G113" t="str">
            <v>Pörschke</v>
          </cell>
          <cell r="H113" t="str">
            <v>D</v>
          </cell>
          <cell r="I113" t="str">
            <v> </v>
          </cell>
          <cell r="J113">
            <v>22</v>
          </cell>
          <cell r="K113" t="str">
            <v>3</v>
          </cell>
          <cell r="L113">
            <v>23.18</v>
          </cell>
        </row>
        <row r="114">
          <cell r="A114">
            <v>64</v>
          </cell>
          <cell r="B114" t="str">
            <v>ok</v>
          </cell>
          <cell r="C114" t="str">
            <v>ok</v>
          </cell>
          <cell r="D114" t="str">
            <v> </v>
          </cell>
          <cell r="E114" t="str">
            <v>Hagi Tiking Timebomb</v>
          </cell>
          <cell r="F114" t="str">
            <v>R</v>
          </cell>
          <cell r="G114" t="str">
            <v>Honsková Božena</v>
          </cell>
          <cell r="H114" t="str">
            <v>CZ</v>
          </cell>
          <cell r="I114" t="str">
            <v> </v>
          </cell>
          <cell r="J114">
            <v>16</v>
          </cell>
          <cell r="K114" t="str">
            <v>4</v>
          </cell>
          <cell r="L114">
            <v>23.25</v>
          </cell>
        </row>
        <row r="115">
          <cell r="A115">
            <v>97</v>
          </cell>
          <cell r="B115" t="str">
            <v>ok</v>
          </cell>
          <cell r="C115" t="str">
            <v>ok</v>
          </cell>
          <cell r="D115" t="str">
            <v> </v>
          </cell>
          <cell r="E115" t="str">
            <v>Coltrane van de Groene Golf</v>
          </cell>
          <cell r="F115" t="str">
            <v>R</v>
          </cell>
          <cell r="G115" t="str">
            <v>de Bree</v>
          </cell>
          <cell r="H115" t="str">
            <v>NL</v>
          </cell>
          <cell r="I115" t="str">
            <v> </v>
          </cell>
          <cell r="J115">
            <v>24</v>
          </cell>
          <cell r="K115" t="str">
            <v>3</v>
          </cell>
          <cell r="L115">
            <v>23.02</v>
          </cell>
        </row>
        <row r="116">
          <cell r="A116">
            <v>80</v>
          </cell>
          <cell r="B116" t="str">
            <v>ok</v>
          </cell>
          <cell r="C116" t="str">
            <v>ok</v>
          </cell>
          <cell r="D116" t="str">
            <v> </v>
          </cell>
          <cell r="E116" t="str">
            <v>Egushawa River du Tepee d'Amour</v>
          </cell>
          <cell r="F116" t="str">
            <v>R</v>
          </cell>
          <cell r="G116" t="str">
            <v>Siino Chantal</v>
          </cell>
          <cell r="H116" t="str">
            <v>F</v>
          </cell>
          <cell r="I116" t="str">
            <v> </v>
          </cell>
          <cell r="J116">
            <v>17</v>
          </cell>
          <cell r="K116" t="str">
            <v>4</v>
          </cell>
          <cell r="L116">
            <v>23.38</v>
          </cell>
        </row>
        <row r="117">
          <cell r="A117">
            <v>86</v>
          </cell>
          <cell r="B117" t="str">
            <v>ok</v>
          </cell>
          <cell r="C117" t="str">
            <v>ok</v>
          </cell>
          <cell r="D117" t="str">
            <v> </v>
          </cell>
          <cell r="E117" t="str">
            <v>Oochigea' s Dalakani</v>
          </cell>
          <cell r="F117" t="str">
            <v>R</v>
          </cell>
          <cell r="G117" t="str">
            <v>Dardillac Delphine</v>
          </cell>
          <cell r="H117" t="str">
            <v>F</v>
          </cell>
          <cell r="I117" t="str">
            <v> </v>
          </cell>
          <cell r="J117">
            <v>26</v>
          </cell>
          <cell r="K117" t="str">
            <v>3</v>
          </cell>
          <cell r="L117">
            <v>23.04</v>
          </cell>
        </row>
        <row r="118">
          <cell r="A118">
            <v>98</v>
          </cell>
          <cell r="B118" t="str">
            <v>ok</v>
          </cell>
          <cell r="C118" t="str">
            <v>ok</v>
          </cell>
          <cell r="D118" t="str">
            <v> </v>
          </cell>
          <cell r="E118" t="str">
            <v>Dakota Wilstad</v>
          </cell>
          <cell r="F118" t="str">
            <v>R</v>
          </cell>
          <cell r="G118" t="str">
            <v>Timmenga</v>
          </cell>
          <cell r="H118" t="str">
            <v>NL</v>
          </cell>
          <cell r="I118" t="str">
            <v> </v>
          </cell>
          <cell r="J118">
            <v>18</v>
          </cell>
          <cell r="K118" t="str">
            <v>4</v>
          </cell>
          <cell r="L118">
            <v>23.32</v>
          </cell>
        </row>
        <row r="119">
          <cell r="A119">
            <v>85</v>
          </cell>
          <cell r="B119" t="str">
            <v>ok</v>
          </cell>
          <cell r="C119" t="str">
            <v>ok</v>
          </cell>
          <cell r="D119" t="str">
            <v> </v>
          </cell>
          <cell r="E119" t="str">
            <v>Alcapone</v>
          </cell>
          <cell r="F119" t="str">
            <v>R</v>
          </cell>
          <cell r="G119" t="str">
            <v>Alconchel Christian</v>
          </cell>
          <cell r="H119" t="str">
            <v>F</v>
          </cell>
          <cell r="I119" t="str">
            <v> </v>
          </cell>
          <cell r="J119">
            <v>22</v>
          </cell>
          <cell r="K119" t="str">
            <v>4</v>
          </cell>
          <cell r="L119">
            <v>23.36</v>
          </cell>
        </row>
        <row r="120">
          <cell r="A120">
            <v>67</v>
          </cell>
          <cell r="B120" t="str">
            <v>ok</v>
          </cell>
          <cell r="C120" t="str">
            <v>ok</v>
          </cell>
          <cell r="D120" t="str">
            <v> </v>
          </cell>
          <cell r="E120" t="str">
            <v>Dynamique du Pack de la Jet</v>
          </cell>
          <cell r="F120" t="str">
            <v>R</v>
          </cell>
          <cell r="G120" t="str">
            <v>Rajmanová Jana</v>
          </cell>
          <cell r="H120" t="str">
            <v>CZ</v>
          </cell>
          <cell r="I120" t="str">
            <v> </v>
          </cell>
          <cell r="J120">
            <v>20</v>
          </cell>
          <cell r="K120" t="str">
            <v>4</v>
          </cell>
          <cell r="L120">
            <v>23.23</v>
          </cell>
        </row>
        <row r="121">
          <cell r="A121">
            <v>84</v>
          </cell>
          <cell r="B121" t="str">
            <v>ok</v>
          </cell>
          <cell r="C121" t="str">
            <v>ok</v>
          </cell>
          <cell r="D121" t="str">
            <v> </v>
          </cell>
          <cell r="E121" t="str">
            <v>Djibril Cice Lindo</v>
          </cell>
          <cell r="F121" t="str">
            <v>R</v>
          </cell>
          <cell r="G121" t="str">
            <v>Sotoca Maria-Pilar</v>
          </cell>
          <cell r="H121" t="str">
            <v>F</v>
          </cell>
          <cell r="I121" t="str">
            <v> </v>
          </cell>
          <cell r="J121">
            <v>23</v>
          </cell>
          <cell r="K121" t="str">
            <v>4</v>
          </cell>
          <cell r="L121">
            <v>23.46</v>
          </cell>
        </row>
        <row r="122">
          <cell r="A122">
            <v>82</v>
          </cell>
          <cell r="B122" t="str">
            <v>ok</v>
          </cell>
          <cell r="C122" t="str">
            <v>ok</v>
          </cell>
          <cell r="D122" t="str">
            <v> </v>
          </cell>
          <cell r="E122" t="str">
            <v>Full Track</v>
          </cell>
          <cell r="F122" t="str">
            <v>R</v>
          </cell>
          <cell r="G122" t="str">
            <v>Marliere Frédéric</v>
          </cell>
          <cell r="H122" t="str">
            <v>F</v>
          </cell>
          <cell r="I122" t="str">
            <v> </v>
          </cell>
          <cell r="J122">
            <v>21</v>
          </cell>
          <cell r="K122" t="str">
            <v>3</v>
          </cell>
          <cell r="L122">
            <v>23.58</v>
          </cell>
        </row>
        <row r="123">
          <cell r="A123">
            <v>103</v>
          </cell>
          <cell r="B123" t="str">
            <v>ok</v>
          </cell>
          <cell r="C123" t="str">
            <v>ok</v>
          </cell>
          <cell r="D123" t="str">
            <v> </v>
          </cell>
          <cell r="E123" t="str">
            <v>Vikont iz Kamelota </v>
          </cell>
          <cell r="F123" t="str">
            <v>R</v>
          </cell>
          <cell r="G123" t="str">
            <v>Polyanskaya N.</v>
          </cell>
          <cell r="H123" t="str">
            <v>RUS</v>
          </cell>
          <cell r="I123" t="str">
            <v> </v>
          </cell>
          <cell r="J123">
            <v>21</v>
          </cell>
          <cell r="K123" t="str">
            <v>4</v>
          </cell>
          <cell r="L123">
            <v>24.29</v>
          </cell>
        </row>
        <row r="124">
          <cell r="A124">
            <v>54</v>
          </cell>
          <cell r="B124">
            <v>810</v>
          </cell>
          <cell r="C124">
            <v>810</v>
          </cell>
          <cell r="D124" t="str">
            <v> </v>
          </cell>
          <cell r="E124" t="str">
            <v>Old Road's Guadalupe</v>
          </cell>
          <cell r="F124" t="str">
            <v>R</v>
          </cell>
          <cell r="G124" t="str">
            <v>Valvekens Michel en Frans</v>
          </cell>
          <cell r="H124" t="str">
            <v>B</v>
          </cell>
          <cell r="I124" t="str">
            <v> </v>
          </cell>
          <cell r="J124" t="str">
            <v> </v>
          </cell>
          <cell r="K124" t="str">
            <v> </v>
          </cell>
          <cell r="L124" t="str">
            <v>Afw.</v>
          </cell>
        </row>
        <row r="125">
          <cell r="A125">
            <v>88</v>
          </cell>
          <cell r="B125">
            <v>810</v>
          </cell>
          <cell r="C125">
            <v>810</v>
          </cell>
          <cell r="D125" t="str">
            <v> </v>
          </cell>
          <cell r="E125" t="str">
            <v>Black Mamba du Chat qui Rit</v>
          </cell>
          <cell r="F125" t="str">
            <v>R</v>
          </cell>
          <cell r="G125" t="str">
            <v>Volpe Stefania</v>
          </cell>
          <cell r="H125" t="str">
            <v>I</v>
          </cell>
          <cell r="I125" t="str">
            <v> </v>
          </cell>
          <cell r="J125" t="str">
            <v> </v>
          </cell>
          <cell r="K125" t="str">
            <v> </v>
          </cell>
          <cell r="L125" t="str">
            <v>Afw.</v>
          </cell>
        </row>
        <row r="126">
          <cell r="A126">
            <v>89</v>
          </cell>
          <cell r="B126">
            <v>810</v>
          </cell>
          <cell r="C126">
            <v>810</v>
          </cell>
          <cell r="D126" t="str">
            <v> </v>
          </cell>
          <cell r="E126" t="str">
            <v>Maverick</v>
          </cell>
          <cell r="F126" t="str">
            <v>R</v>
          </cell>
          <cell r="G126" t="str">
            <v>Gaspari Carlo</v>
          </cell>
          <cell r="H126" t="str">
            <v>I</v>
          </cell>
          <cell r="I126" t="str">
            <v> </v>
          </cell>
          <cell r="J126" t="str">
            <v> </v>
          </cell>
          <cell r="K126" t="str">
            <v> </v>
          </cell>
          <cell r="L126" t="str">
            <v>Afw.</v>
          </cell>
        </row>
        <row r="127">
          <cell r="A127">
            <v>90</v>
          </cell>
          <cell r="B127">
            <v>810</v>
          </cell>
          <cell r="C127">
            <v>810</v>
          </cell>
          <cell r="D127" t="str">
            <v> </v>
          </cell>
          <cell r="E127" t="str">
            <v>Adelchi Tatone</v>
          </cell>
          <cell r="F127" t="str">
            <v>R</v>
          </cell>
          <cell r="G127" t="str">
            <v>Anselmi Angelo</v>
          </cell>
          <cell r="H127" t="str">
            <v>I</v>
          </cell>
          <cell r="I127" t="str">
            <v> </v>
          </cell>
          <cell r="J127" t="str">
            <v> </v>
          </cell>
          <cell r="K127" t="str">
            <v> </v>
          </cell>
          <cell r="L127" t="str">
            <v>Afw.</v>
          </cell>
        </row>
        <row r="128">
          <cell r="A128">
            <v>102</v>
          </cell>
          <cell r="B128">
            <v>810</v>
          </cell>
          <cell r="C128">
            <v>810</v>
          </cell>
          <cell r="D128" t="str">
            <v> </v>
          </cell>
          <cell r="E128" t="str">
            <v>Shannon Down G-Force</v>
          </cell>
          <cell r="F128" t="str">
            <v>R</v>
          </cell>
          <cell r="G128" t="str">
            <v>Kamminga</v>
          </cell>
          <cell r="H128" t="str">
            <v>NL</v>
          </cell>
          <cell r="I128" t="str">
            <v> </v>
          </cell>
          <cell r="J128" t="str">
            <v> </v>
          </cell>
          <cell r="K128" t="str">
            <v> </v>
          </cell>
          <cell r="L128" t="str">
            <v>Afw.</v>
          </cell>
        </row>
        <row r="129">
          <cell r="A129">
            <v>87</v>
          </cell>
          <cell r="B129">
            <v>820</v>
          </cell>
          <cell r="C129">
            <v>820</v>
          </cell>
          <cell r="D129" t="str">
            <v> </v>
          </cell>
          <cell r="E129" t="str">
            <v>Old Road's Ispanico</v>
          </cell>
          <cell r="F129" t="str">
            <v>R</v>
          </cell>
          <cell r="G129" t="str">
            <v>Farronato Nicola</v>
          </cell>
          <cell r="H129" t="str">
            <v>I</v>
          </cell>
          <cell r="I129" t="str">
            <v> </v>
          </cell>
          <cell r="J129" t="str">
            <v> </v>
          </cell>
          <cell r="K129" t="str">
            <v> </v>
          </cell>
          <cell r="L129" t="str">
            <v>Verpl.</v>
          </cell>
        </row>
        <row r="130">
          <cell r="A130">
            <v>76</v>
          </cell>
          <cell r="B130" t="str">
            <v>ok</v>
          </cell>
          <cell r="C130">
            <v>930</v>
          </cell>
          <cell r="D130" t="str">
            <v> </v>
          </cell>
          <cell r="E130" t="str">
            <v>Catkyll's Calimero</v>
          </cell>
          <cell r="F130" t="str">
            <v>R</v>
          </cell>
          <cell r="G130" t="str">
            <v>Ehrbar</v>
          </cell>
          <cell r="H130" t="str">
            <v>D</v>
          </cell>
          <cell r="I130" t="str">
            <v> </v>
          </cell>
          <cell r="J130">
            <v>27</v>
          </cell>
          <cell r="K130" t="str">
            <v>2</v>
          </cell>
          <cell r="L130">
            <v>22.4</v>
          </cell>
        </row>
        <row r="131">
          <cell r="A131">
            <v>95</v>
          </cell>
          <cell r="B131" t="str">
            <v>ok</v>
          </cell>
          <cell r="C131">
            <v>930</v>
          </cell>
          <cell r="D131" t="str">
            <v> </v>
          </cell>
          <cell r="E131" t="str">
            <v>Bracciano Du Domaine D'Evercool</v>
          </cell>
          <cell r="F131" t="str">
            <v>R</v>
          </cell>
          <cell r="G131" t="str">
            <v>Damen- Biesman</v>
          </cell>
          <cell r="H131" t="str">
            <v>NL</v>
          </cell>
          <cell r="I131" t="str">
            <v> </v>
          </cell>
          <cell r="J131">
            <v>17</v>
          </cell>
          <cell r="K131" t="str">
            <v>3</v>
          </cell>
          <cell r="L131">
            <v>22.8</v>
          </cell>
        </row>
        <row r="132">
          <cell r="A132">
            <v>70</v>
          </cell>
          <cell r="B132" t="str">
            <v>ok</v>
          </cell>
          <cell r="C132">
            <v>930</v>
          </cell>
          <cell r="D132" t="str">
            <v> </v>
          </cell>
          <cell r="E132" t="str">
            <v>Royal Dragon vom rauhen Meer</v>
          </cell>
          <cell r="F132" t="str">
            <v>R</v>
          </cell>
          <cell r="G132" t="str">
            <v>Zuber</v>
          </cell>
          <cell r="H132" t="str">
            <v>D</v>
          </cell>
          <cell r="I132" t="str">
            <v> </v>
          </cell>
          <cell r="J132">
            <v>25</v>
          </cell>
          <cell r="K132" t="str">
            <v>4</v>
          </cell>
          <cell r="L132">
            <v>23.7</v>
          </cell>
        </row>
        <row r="133">
          <cell r="B133" t="str">
            <v> </v>
          </cell>
          <cell r="C133" t="str">
            <v> </v>
          </cell>
          <cell r="I133" t="str">
            <v> </v>
          </cell>
          <cell r="J133" t="str">
            <v> </v>
          </cell>
          <cell r="K133" t="str">
            <v> </v>
          </cell>
          <cell r="L133" t="str">
            <v> </v>
          </cell>
        </row>
        <row r="134">
          <cell r="A134" t="str">
            <v>DEMO</v>
          </cell>
          <cell r="B134" t="str">
            <v>St 1</v>
          </cell>
          <cell r="C134" t="str">
            <v>St 2</v>
          </cell>
          <cell r="D134" t="str">
            <v> </v>
          </cell>
          <cell r="E134" t="str">
            <v>Deerhound Teven - Femelles - Hündinnen</v>
          </cell>
          <cell r="I134" t="str">
            <v>Verv.</v>
          </cell>
          <cell r="J134" t="str">
            <v>Koers</v>
          </cell>
          <cell r="K134" t="str">
            <v>Plaats</v>
          </cell>
          <cell r="L134" t="str">
            <v>Tijd 1</v>
          </cell>
        </row>
        <row r="135">
          <cell r="A135">
            <v>104</v>
          </cell>
          <cell r="B135" t="str">
            <v>ok</v>
          </cell>
          <cell r="C135" t="str">
            <v>ok</v>
          </cell>
          <cell r="D135" t="str">
            <v> </v>
          </cell>
          <cell r="E135" t="str">
            <v>Pitlochry´a Grand Cru</v>
          </cell>
          <cell r="F135" t="str">
            <v>T</v>
          </cell>
          <cell r="G135" t="str">
            <v>Markéta Neduchalová</v>
          </cell>
          <cell r="H135" t="str">
            <v>CZ</v>
          </cell>
          <cell r="I135" t="str">
            <v> </v>
          </cell>
          <cell r="J135">
            <v>37</v>
          </cell>
          <cell r="K135" t="str">
            <v>1</v>
          </cell>
          <cell r="L135">
            <v>36.36</v>
          </cell>
        </row>
        <row r="136">
          <cell r="B136" t="str">
            <v> </v>
          </cell>
          <cell r="C136" t="str">
            <v> </v>
          </cell>
          <cell r="I136" t="str">
            <v> </v>
          </cell>
          <cell r="J136" t="str">
            <v> </v>
          </cell>
          <cell r="K136" t="str">
            <v> </v>
          </cell>
          <cell r="L136" t="str">
            <v> </v>
          </cell>
        </row>
        <row r="137">
          <cell r="A137" t="str">
            <v>DEMO</v>
          </cell>
          <cell r="B137" t="str">
            <v>St 1</v>
          </cell>
          <cell r="C137" t="str">
            <v>St 2</v>
          </cell>
          <cell r="D137" t="str">
            <v> </v>
          </cell>
          <cell r="E137" t="str">
            <v>Podenco  Gemengd - Mixtes - Gemischt</v>
          </cell>
          <cell r="I137" t="str">
            <v>Verv.</v>
          </cell>
          <cell r="J137" t="str">
            <v>Koers</v>
          </cell>
          <cell r="K137" t="str">
            <v>Plaats</v>
          </cell>
          <cell r="L137" t="str">
            <v>Tijd 1</v>
          </cell>
        </row>
        <row r="138">
          <cell r="A138">
            <v>105</v>
          </cell>
          <cell r="B138" t="str">
            <v>ok</v>
          </cell>
          <cell r="C138" t="str">
            <v>ok</v>
          </cell>
          <cell r="D138" t="str">
            <v> </v>
          </cell>
          <cell r="E138" t="str">
            <v>First Dynasty's Cinderella</v>
          </cell>
          <cell r="F138" t="str">
            <v>T</v>
          </cell>
          <cell r="G138" t="str">
            <v>Goetstouwers - Fredrix</v>
          </cell>
          <cell r="H138" t="str">
            <v>B</v>
          </cell>
          <cell r="I138" t="str">
            <v> </v>
          </cell>
          <cell r="J138">
            <v>38</v>
          </cell>
          <cell r="K138" t="str">
            <v>2</v>
          </cell>
          <cell r="L138">
            <v>46.4</v>
          </cell>
        </row>
        <row r="139">
          <cell r="A139">
            <v>106</v>
          </cell>
          <cell r="B139" t="str">
            <v>ok</v>
          </cell>
          <cell r="C139" t="str">
            <v>ok</v>
          </cell>
          <cell r="D139" t="str">
            <v> </v>
          </cell>
          <cell r="E139" t="str">
            <v>Malachite-Moonstone-of-Princess-Bishaarah</v>
          </cell>
          <cell r="F139" t="str">
            <v>R</v>
          </cell>
          <cell r="G139" t="str">
            <v>Halenková Jana</v>
          </cell>
          <cell r="H139" t="str">
            <v>CZ</v>
          </cell>
          <cell r="I139" t="str">
            <v> </v>
          </cell>
          <cell r="J139">
            <v>38</v>
          </cell>
          <cell r="K139" t="str">
            <v>1</v>
          </cell>
          <cell r="L139">
            <v>36.81</v>
          </cell>
        </row>
        <row r="140">
          <cell r="B140" t="str">
            <v> </v>
          </cell>
          <cell r="C140" t="str">
            <v> </v>
          </cell>
          <cell r="D140" t="str">
            <v> </v>
          </cell>
          <cell r="I140" t="str">
            <v> </v>
          </cell>
          <cell r="J140" t="str">
            <v> </v>
          </cell>
          <cell r="K140" t="str">
            <v> </v>
          </cell>
          <cell r="L140" t="str">
            <v> </v>
          </cell>
        </row>
        <row r="141">
          <cell r="A141" t="str">
            <v>DEMO</v>
          </cell>
          <cell r="B141" t="str">
            <v>St 1</v>
          </cell>
          <cell r="C141" t="str">
            <v>St 2</v>
          </cell>
          <cell r="D141" t="str">
            <v> </v>
          </cell>
          <cell r="E141" t="str">
            <v>Saluki     Teven - Femelles - Hündinnen</v>
          </cell>
          <cell r="I141" t="str">
            <v>Verv.</v>
          </cell>
          <cell r="J141" t="str">
            <v>Koers</v>
          </cell>
          <cell r="K141" t="str">
            <v>Plaats</v>
          </cell>
          <cell r="L141" t="str">
            <v>Tijd 1</v>
          </cell>
        </row>
        <row r="142">
          <cell r="A142">
            <v>107</v>
          </cell>
          <cell r="B142">
            <v>810</v>
          </cell>
          <cell r="C142">
            <v>810</v>
          </cell>
          <cell r="D142" t="str">
            <v> </v>
          </cell>
          <cell r="E142" t="str">
            <v>Asmaani Zibaaji El Hor Al Jawf</v>
          </cell>
          <cell r="F142" t="str">
            <v>T</v>
          </cell>
          <cell r="G142" t="str">
            <v>Fischetti</v>
          </cell>
          <cell r="H142" t="str">
            <v>D</v>
          </cell>
          <cell r="I142" t="str">
            <v> </v>
          </cell>
          <cell r="J142" t="str">
            <v> </v>
          </cell>
          <cell r="K142" t="str">
            <v> </v>
          </cell>
          <cell r="L142" t="str">
            <v>Afw.</v>
          </cell>
        </row>
        <row r="143">
          <cell r="B143" t="str">
            <v> </v>
          </cell>
          <cell r="C143" t="str">
            <v> </v>
          </cell>
          <cell r="I143" t="str">
            <v> </v>
          </cell>
          <cell r="J143" t="str">
            <v> </v>
          </cell>
          <cell r="K143" t="str">
            <v> </v>
          </cell>
          <cell r="L143" t="str">
            <v> </v>
          </cell>
        </row>
        <row r="144">
          <cell r="A144" t="str">
            <v>FS</v>
          </cell>
          <cell r="B144" t="str">
            <v>St 1</v>
          </cell>
          <cell r="C144" t="str">
            <v>St 2</v>
          </cell>
          <cell r="D144" t="str">
            <v> </v>
          </cell>
          <cell r="E144" t="str">
            <v>Afghaan  Gemengd - Mixtes - Gemischt</v>
          </cell>
          <cell r="I144" t="str">
            <v>Verv.</v>
          </cell>
          <cell r="J144" t="str">
            <v>Koers</v>
          </cell>
          <cell r="K144" t="str">
            <v>Plaats</v>
          </cell>
          <cell r="L144" t="str">
            <v>Tijd 1</v>
          </cell>
        </row>
        <row r="145">
          <cell r="A145">
            <v>108</v>
          </cell>
          <cell r="B145">
            <v>820</v>
          </cell>
          <cell r="C145">
            <v>820</v>
          </cell>
          <cell r="D145" t="str">
            <v> </v>
          </cell>
          <cell r="E145" t="str">
            <v>Amira v.d. Bremmen</v>
          </cell>
          <cell r="F145" t="str">
            <v>T</v>
          </cell>
          <cell r="G145" t="str">
            <v>Winz</v>
          </cell>
          <cell r="H145" t="str">
            <v>D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Verpl.</v>
          </cell>
        </row>
        <row r="146">
          <cell r="A146">
            <v>109</v>
          </cell>
          <cell r="B146">
            <v>810</v>
          </cell>
          <cell r="C146">
            <v>810</v>
          </cell>
          <cell r="D146" t="str">
            <v> </v>
          </cell>
          <cell r="E146" t="str">
            <v>Cassedy's Dhana</v>
          </cell>
          <cell r="F146" t="str">
            <v>T</v>
          </cell>
          <cell r="G146" t="str">
            <v>Haderlein</v>
          </cell>
          <cell r="H146" t="str">
            <v>D</v>
          </cell>
          <cell r="I146" t="str">
            <v> </v>
          </cell>
          <cell r="J146" t="str">
            <v> </v>
          </cell>
          <cell r="K146" t="str">
            <v> </v>
          </cell>
          <cell r="L146" t="str">
            <v>Afw.</v>
          </cell>
        </row>
        <row r="147">
          <cell r="A147">
            <v>110</v>
          </cell>
          <cell r="B147">
            <v>820</v>
          </cell>
          <cell r="C147">
            <v>820</v>
          </cell>
          <cell r="D147" t="str">
            <v>W</v>
          </cell>
          <cell r="E147" t="str">
            <v>Cassedy's Dasha</v>
          </cell>
          <cell r="F147" t="str">
            <v>T</v>
          </cell>
          <cell r="G147" t="str">
            <v>Werlein</v>
          </cell>
          <cell r="H147" t="str">
            <v>D</v>
          </cell>
          <cell r="I147" t="str">
            <v> </v>
          </cell>
          <cell r="J147" t="str">
            <v> </v>
          </cell>
          <cell r="K147" t="str">
            <v> </v>
          </cell>
          <cell r="L147" t="str">
            <v>Verpl.</v>
          </cell>
        </row>
        <row r="148">
          <cell r="A148">
            <v>111</v>
          </cell>
          <cell r="B148">
            <v>820</v>
          </cell>
          <cell r="C148">
            <v>820</v>
          </cell>
          <cell r="D148" t="str">
            <v> </v>
          </cell>
          <cell r="E148" t="str">
            <v>Aisha el Qasir</v>
          </cell>
          <cell r="F148" t="str">
            <v>T</v>
          </cell>
          <cell r="G148" t="str">
            <v>Burkhardt</v>
          </cell>
          <cell r="H148" t="str">
            <v>D</v>
          </cell>
          <cell r="I148" t="str">
            <v> </v>
          </cell>
          <cell r="J148" t="str">
            <v> </v>
          </cell>
          <cell r="K148" t="str">
            <v> </v>
          </cell>
          <cell r="L148" t="str">
            <v>Verpl.</v>
          </cell>
        </row>
        <row r="149">
          <cell r="A149">
            <v>112</v>
          </cell>
          <cell r="B149" t="str">
            <v>ok</v>
          </cell>
          <cell r="C149" t="str">
            <v>ok</v>
          </cell>
          <cell r="D149" t="str">
            <v> </v>
          </cell>
          <cell r="E149" t="str">
            <v>Min el Mariq Haley</v>
          </cell>
          <cell r="F149" t="str">
            <v>R</v>
          </cell>
          <cell r="G149" t="str">
            <v>Twilling</v>
          </cell>
          <cell r="H149" t="str">
            <v>D</v>
          </cell>
          <cell r="I149" t="str">
            <v> </v>
          </cell>
          <cell r="J149">
            <v>40</v>
          </cell>
          <cell r="K149" t="str">
            <v>2</v>
          </cell>
          <cell r="L149">
            <v>35.79</v>
          </cell>
        </row>
        <row r="150">
          <cell r="A150">
            <v>113</v>
          </cell>
          <cell r="B150" t="str">
            <v>ok</v>
          </cell>
          <cell r="C150" t="str">
            <v>ok</v>
          </cell>
          <cell r="D150" t="str">
            <v>W</v>
          </cell>
          <cell r="E150" t="str">
            <v>Xagokhan v. d. Bremmen</v>
          </cell>
          <cell r="F150" t="str">
            <v>R</v>
          </cell>
          <cell r="G150" t="str">
            <v>Winkler</v>
          </cell>
          <cell r="H150" t="str">
            <v>D</v>
          </cell>
          <cell r="I150" t="str">
            <v> </v>
          </cell>
          <cell r="J150">
            <v>40</v>
          </cell>
          <cell r="K150" t="str">
            <v>1</v>
          </cell>
          <cell r="L150">
            <v>35.63</v>
          </cell>
        </row>
        <row r="151">
          <cell r="B151" t="str">
            <v> </v>
          </cell>
          <cell r="C151" t="str">
            <v> </v>
          </cell>
          <cell r="I151" t="str">
            <v> </v>
          </cell>
          <cell r="J151" t="str">
            <v> </v>
          </cell>
          <cell r="K151" t="str">
            <v> </v>
          </cell>
          <cell r="L151" t="str">
            <v> </v>
          </cell>
        </row>
        <row r="152">
          <cell r="A152" t="str">
            <v>FS</v>
          </cell>
          <cell r="B152" t="str">
            <v>St 1</v>
          </cell>
          <cell r="C152" t="str">
            <v>St 2</v>
          </cell>
          <cell r="D152" t="str">
            <v> </v>
          </cell>
          <cell r="E152" t="str">
            <v>Magyar Agar Teven - Femelles - Hündinnen</v>
          </cell>
          <cell r="I152" t="str">
            <v>Verv.</v>
          </cell>
          <cell r="J152" t="str">
            <v>Koers</v>
          </cell>
          <cell r="K152" t="str">
            <v>Plaats</v>
          </cell>
          <cell r="L152" t="str">
            <v>Tijd 1</v>
          </cell>
        </row>
        <row r="153">
          <cell r="A153">
            <v>114</v>
          </cell>
          <cell r="B153">
            <v>810</v>
          </cell>
          <cell r="C153">
            <v>810</v>
          </cell>
          <cell r="D153" t="str">
            <v> </v>
          </cell>
          <cell r="E153" t="str">
            <v>Dévaj Pisze</v>
          </cell>
          <cell r="F153" t="str">
            <v>T</v>
          </cell>
          <cell r="G153" t="str">
            <v>Eichhammer </v>
          </cell>
          <cell r="H153" t="str">
            <v>D</v>
          </cell>
          <cell r="I153" t="str">
            <v> </v>
          </cell>
          <cell r="J153" t="str">
            <v> </v>
          </cell>
          <cell r="K153" t="str">
            <v> </v>
          </cell>
          <cell r="L153" t="str">
            <v>Afw.</v>
          </cell>
        </row>
        <row r="154">
          <cell r="A154">
            <v>115</v>
          </cell>
          <cell r="B154">
            <v>810</v>
          </cell>
          <cell r="C154">
            <v>810</v>
          </cell>
          <cell r="D154" t="str">
            <v>W</v>
          </cell>
          <cell r="E154" t="str">
            <v>Dévaj Szende</v>
          </cell>
          <cell r="F154" t="str">
            <v>T</v>
          </cell>
          <cell r="G154" t="str">
            <v>Morgenstern</v>
          </cell>
          <cell r="H154" t="str">
            <v>D</v>
          </cell>
          <cell r="I154" t="str">
            <v> </v>
          </cell>
          <cell r="J154" t="str">
            <v> </v>
          </cell>
          <cell r="K154" t="str">
            <v> </v>
          </cell>
          <cell r="L154" t="str">
            <v>Afw.</v>
          </cell>
        </row>
        <row r="155">
          <cell r="A155">
            <v>116</v>
          </cell>
          <cell r="B155">
            <v>810</v>
          </cell>
          <cell r="C155">
            <v>810</v>
          </cell>
          <cell r="D155" t="str">
            <v> </v>
          </cell>
          <cell r="E155" t="str">
            <v>Magyar Álom Arany</v>
          </cell>
          <cell r="F155" t="str">
            <v>T</v>
          </cell>
          <cell r="G155" t="str">
            <v>Bednar</v>
          </cell>
          <cell r="H155" t="str">
            <v>D</v>
          </cell>
          <cell r="I155" t="str">
            <v> </v>
          </cell>
          <cell r="J155" t="str">
            <v> </v>
          </cell>
          <cell r="K155" t="str">
            <v> </v>
          </cell>
          <cell r="L155" t="str">
            <v>Afw.</v>
          </cell>
        </row>
        <row r="156">
          <cell r="A156">
            <v>117</v>
          </cell>
          <cell r="B156">
            <v>810</v>
          </cell>
          <cell r="C156">
            <v>810</v>
          </cell>
          <cell r="D156" t="str">
            <v> </v>
          </cell>
          <cell r="E156" t="str">
            <v>Magyar Álom Angyal</v>
          </cell>
          <cell r="F156" t="str">
            <v>T</v>
          </cell>
          <cell r="G156" t="str">
            <v>Behi</v>
          </cell>
          <cell r="H156" t="str">
            <v>D</v>
          </cell>
          <cell r="I156" t="str">
            <v> </v>
          </cell>
          <cell r="J156" t="str">
            <v> </v>
          </cell>
          <cell r="K156" t="str">
            <v> </v>
          </cell>
          <cell r="L156" t="str">
            <v>Afw.</v>
          </cell>
        </row>
        <row r="157">
          <cell r="A157">
            <v>118</v>
          </cell>
          <cell r="B157">
            <v>830</v>
          </cell>
          <cell r="C157">
            <v>830</v>
          </cell>
          <cell r="D157" t="str">
            <v> </v>
          </cell>
          <cell r="E157" t="str">
            <v>Vad vom Schloss Neuschwanstein</v>
          </cell>
          <cell r="F157" t="str">
            <v>T</v>
          </cell>
          <cell r="G157" t="str">
            <v>Firneburg</v>
          </cell>
          <cell r="H157" t="str">
            <v>D</v>
          </cell>
          <cell r="I157">
            <v>216</v>
          </cell>
          <cell r="J157" t="str">
            <v> </v>
          </cell>
          <cell r="K157" t="str">
            <v> </v>
          </cell>
          <cell r="L157" t="str">
            <v>Verpl.</v>
          </cell>
        </row>
        <row r="158">
          <cell r="A158">
            <v>119</v>
          </cell>
          <cell r="B158">
            <v>810</v>
          </cell>
          <cell r="C158">
            <v>810</v>
          </cell>
          <cell r="D158" t="str">
            <v> </v>
          </cell>
          <cell r="E158" t="str">
            <v>Gyuszika's Dajana</v>
          </cell>
          <cell r="F158" t="str">
            <v>T</v>
          </cell>
          <cell r="G158" t="str">
            <v>Jago u. Christiansen</v>
          </cell>
          <cell r="H158" t="str">
            <v>D</v>
          </cell>
          <cell r="I158" t="str">
            <v> </v>
          </cell>
          <cell r="J158" t="str">
            <v> </v>
          </cell>
          <cell r="K158" t="str">
            <v> </v>
          </cell>
          <cell r="L158" t="str">
            <v>Afw.</v>
          </cell>
        </row>
        <row r="159">
          <cell r="B159" t="str">
            <v> </v>
          </cell>
          <cell r="C159" t="str">
            <v> </v>
          </cell>
          <cell r="I159" t="str">
            <v> </v>
          </cell>
          <cell r="J159" t="str">
            <v> </v>
          </cell>
          <cell r="K159" t="str">
            <v> </v>
          </cell>
          <cell r="L159" t="str">
            <v> </v>
          </cell>
        </row>
        <row r="160">
          <cell r="A160" t="str">
            <v>EK</v>
          </cell>
          <cell r="B160" t="str">
            <v>St 1</v>
          </cell>
          <cell r="C160" t="str">
            <v>St 2</v>
          </cell>
          <cell r="D160" t="str">
            <v> </v>
          </cell>
          <cell r="E160" t="str">
            <v>PLI  Teven - Femelles - Hündinnen</v>
          </cell>
          <cell r="I160" t="str">
            <v>Verv.</v>
          </cell>
          <cell r="J160" t="str">
            <v>Koers</v>
          </cell>
          <cell r="K160" t="str">
            <v>Plaats</v>
          </cell>
          <cell r="L160" t="str">
            <v>Tijd 1</v>
          </cell>
        </row>
        <row r="161">
          <cell r="A161">
            <v>130</v>
          </cell>
          <cell r="B161" t="str">
            <v>ok</v>
          </cell>
          <cell r="C161" t="str">
            <v>ok</v>
          </cell>
          <cell r="D161" t="str">
            <v> </v>
          </cell>
          <cell r="E161" t="str">
            <v>Tarumetsän Pienet Jäljet</v>
          </cell>
          <cell r="F161" t="str">
            <v>T</v>
          </cell>
          <cell r="G161" t="str">
            <v>Ukkola-Vuoti Liisa and Vuoti Sauli</v>
          </cell>
          <cell r="H161" t="str">
            <v>FIN</v>
          </cell>
          <cell r="I161" t="str">
            <v> </v>
          </cell>
          <cell r="J161">
            <v>32</v>
          </cell>
          <cell r="K161" t="str">
            <v>1</v>
          </cell>
          <cell r="L161">
            <v>28.95</v>
          </cell>
        </row>
        <row r="162">
          <cell r="A162">
            <v>124</v>
          </cell>
          <cell r="B162" t="str">
            <v>ok</v>
          </cell>
          <cell r="C162" t="str">
            <v>ok</v>
          </cell>
          <cell r="D162" t="str">
            <v> </v>
          </cell>
          <cell r="E162" t="str">
            <v>Candelora Tileco</v>
          </cell>
          <cell r="F162" t="str">
            <v>T</v>
          </cell>
          <cell r="G162" t="str">
            <v>Měchura Luděk</v>
          </cell>
          <cell r="H162" t="str">
            <v>CZ</v>
          </cell>
          <cell r="I162" t="str">
            <v> </v>
          </cell>
          <cell r="J162">
            <v>30</v>
          </cell>
          <cell r="K162" t="str">
            <v>1</v>
          </cell>
          <cell r="L162">
            <v>28.61</v>
          </cell>
        </row>
        <row r="163">
          <cell r="A163">
            <v>1</v>
          </cell>
          <cell r="B163">
            <v>830</v>
          </cell>
          <cell r="C163">
            <v>830</v>
          </cell>
          <cell r="D163" t="str">
            <v> </v>
          </cell>
          <cell r="E163" t="str">
            <v>Adelchi Abigaille</v>
          </cell>
          <cell r="F163" t="str">
            <v>T</v>
          </cell>
          <cell r="G163" t="str">
            <v>Mazzucchelli Livia</v>
          </cell>
          <cell r="H163" t="str">
            <v>I</v>
          </cell>
          <cell r="I163" t="str">
            <v> </v>
          </cell>
          <cell r="J163">
            <v>31</v>
          </cell>
          <cell r="K163" t="str">
            <v>1</v>
          </cell>
          <cell r="L163">
            <v>28.64</v>
          </cell>
        </row>
        <row r="164">
          <cell r="A164">
            <v>132</v>
          </cell>
          <cell r="B164" t="str">
            <v>ok</v>
          </cell>
          <cell r="C164" t="str">
            <v>ok</v>
          </cell>
          <cell r="D164" t="str">
            <v> </v>
          </cell>
          <cell r="E164" t="str">
            <v>Fifablue del Buffone</v>
          </cell>
          <cell r="F164" t="str">
            <v>T</v>
          </cell>
          <cell r="G164" t="str">
            <v>Torno Stefano</v>
          </cell>
          <cell r="H164" t="str">
            <v>I</v>
          </cell>
          <cell r="I164" t="str">
            <v> </v>
          </cell>
          <cell r="J164">
            <v>30</v>
          </cell>
          <cell r="K164" t="str">
            <v>2</v>
          </cell>
          <cell r="L164">
            <v>28.98</v>
          </cell>
        </row>
        <row r="165">
          <cell r="A165">
            <v>134</v>
          </cell>
          <cell r="B165" t="str">
            <v>ok</v>
          </cell>
          <cell r="C165" t="str">
            <v>ok</v>
          </cell>
          <cell r="D165" t="str">
            <v> </v>
          </cell>
          <cell r="E165" t="str">
            <v>Adelchi Isablue</v>
          </cell>
          <cell r="F165" t="str">
            <v>T</v>
          </cell>
          <cell r="G165" t="str">
            <v>Grisi Andrea</v>
          </cell>
          <cell r="H165" t="str">
            <v>I</v>
          </cell>
          <cell r="I165" t="str">
            <v> </v>
          </cell>
          <cell r="J165">
            <v>32</v>
          </cell>
          <cell r="K165" t="str">
            <v>2</v>
          </cell>
          <cell r="L165">
            <v>29.28</v>
          </cell>
        </row>
        <row r="166">
          <cell r="A166">
            <v>138</v>
          </cell>
          <cell r="B166" t="str">
            <v>ok</v>
          </cell>
          <cell r="C166" t="str">
            <v>ok</v>
          </cell>
          <cell r="D166" t="str">
            <v> </v>
          </cell>
          <cell r="E166" t="str">
            <v>Adiah Mraja</v>
          </cell>
          <cell r="F166" t="str">
            <v>T</v>
          </cell>
          <cell r="G166" t="str">
            <v>Martina Ruzinska</v>
          </cell>
          <cell r="H166" t="str">
            <v>SK</v>
          </cell>
          <cell r="I166" t="str">
            <v> </v>
          </cell>
          <cell r="J166">
            <v>28</v>
          </cell>
          <cell r="K166" t="str">
            <v>1</v>
          </cell>
          <cell r="L166">
            <v>29.24</v>
          </cell>
        </row>
        <row r="167">
          <cell r="A167">
            <v>136</v>
          </cell>
          <cell r="B167" t="str">
            <v>ok</v>
          </cell>
          <cell r="C167" t="str">
            <v>ok</v>
          </cell>
          <cell r="D167" t="str">
            <v> </v>
          </cell>
          <cell r="E167" t="str">
            <v>Adelchi Noel</v>
          </cell>
          <cell r="F167" t="str">
            <v>T</v>
          </cell>
          <cell r="G167" t="str">
            <v>Cestaro Bruno</v>
          </cell>
          <cell r="H167" t="str">
            <v>I</v>
          </cell>
          <cell r="I167" t="str">
            <v> </v>
          </cell>
          <cell r="J167">
            <v>30</v>
          </cell>
          <cell r="K167" t="str">
            <v>3</v>
          </cell>
          <cell r="L167">
            <v>29.41</v>
          </cell>
        </row>
        <row r="168">
          <cell r="A168">
            <v>137</v>
          </cell>
          <cell r="B168" t="str">
            <v>ok</v>
          </cell>
          <cell r="C168" t="str">
            <v>ok</v>
          </cell>
          <cell r="D168" t="str">
            <v> </v>
          </cell>
          <cell r="E168" t="str">
            <v>Lachkari-Khan Harsha</v>
          </cell>
          <cell r="F168" t="str">
            <v>T</v>
          </cell>
          <cell r="G168" t="str">
            <v>Swevels van Mol</v>
          </cell>
          <cell r="H168" t="str">
            <v>NL</v>
          </cell>
          <cell r="I168" t="str">
            <v> </v>
          </cell>
          <cell r="J168">
            <v>29</v>
          </cell>
          <cell r="K168" t="str">
            <v>1</v>
          </cell>
          <cell r="L168">
            <v>29.23</v>
          </cell>
        </row>
        <row r="169">
          <cell r="A169">
            <v>123</v>
          </cell>
          <cell r="B169" t="str">
            <v>ok</v>
          </cell>
          <cell r="C169" t="str">
            <v>ok</v>
          </cell>
          <cell r="D169" t="str">
            <v> </v>
          </cell>
          <cell r="E169" t="str">
            <v>Ikosa des Amours d'Achka</v>
          </cell>
          <cell r="F169" t="str">
            <v>T</v>
          </cell>
          <cell r="G169" t="str">
            <v>Sempels - Dunon</v>
          </cell>
          <cell r="H169" t="str">
            <v>B</v>
          </cell>
          <cell r="I169" t="str">
            <v> </v>
          </cell>
          <cell r="J169">
            <v>31</v>
          </cell>
          <cell r="K169" t="str">
            <v>2</v>
          </cell>
          <cell r="L169">
            <v>29.84</v>
          </cell>
        </row>
        <row r="170">
          <cell r="A170">
            <v>126</v>
          </cell>
          <cell r="B170" t="str">
            <v>ok</v>
          </cell>
          <cell r="C170" t="str">
            <v>ok</v>
          </cell>
          <cell r="D170" t="str">
            <v> </v>
          </cell>
          <cell r="E170" t="str">
            <v>Haralda Feritte Bugsy</v>
          </cell>
          <cell r="F170" t="str">
            <v>T</v>
          </cell>
          <cell r="G170" t="str">
            <v>Černá Gabriela</v>
          </cell>
          <cell r="H170" t="str">
            <v>CZ</v>
          </cell>
          <cell r="I170" t="str">
            <v> </v>
          </cell>
          <cell r="J170">
            <v>29</v>
          </cell>
          <cell r="K170" t="str">
            <v>2</v>
          </cell>
          <cell r="L170">
            <v>29.53</v>
          </cell>
        </row>
        <row r="171">
          <cell r="A171">
            <v>129</v>
          </cell>
          <cell r="B171" t="str">
            <v>ok</v>
          </cell>
          <cell r="C171" t="str">
            <v>ok</v>
          </cell>
          <cell r="D171" t="str">
            <v> </v>
          </cell>
          <cell r="E171" t="str">
            <v>Grisabella de Valverde Santo</v>
          </cell>
          <cell r="F171" t="str">
            <v>T</v>
          </cell>
          <cell r="G171" t="str">
            <v>Steffen</v>
          </cell>
          <cell r="H171" t="str">
            <v>D</v>
          </cell>
          <cell r="I171" t="str">
            <v> </v>
          </cell>
          <cell r="J171">
            <v>28</v>
          </cell>
          <cell r="K171" t="str">
            <v>2</v>
          </cell>
          <cell r="L171">
            <v>32.1</v>
          </cell>
        </row>
        <row r="172">
          <cell r="A172">
            <v>120</v>
          </cell>
          <cell r="B172" t="str">
            <v>ok</v>
          </cell>
          <cell r="C172" t="str">
            <v>ok</v>
          </cell>
          <cell r="D172" t="str">
            <v> </v>
          </cell>
          <cell r="E172" t="str">
            <v>Snap dog's Jarina</v>
          </cell>
          <cell r="F172" t="str">
            <v>T</v>
          </cell>
          <cell r="G172" t="str">
            <v>Friedrich Wegger</v>
          </cell>
          <cell r="H172" t="str">
            <v>A</v>
          </cell>
          <cell r="I172" t="str">
            <v> </v>
          </cell>
          <cell r="J172">
            <v>31</v>
          </cell>
          <cell r="K172" t="str">
            <v>3</v>
          </cell>
          <cell r="L172">
            <v>30.69</v>
          </cell>
        </row>
        <row r="173">
          <cell r="A173">
            <v>121</v>
          </cell>
          <cell r="B173" t="str">
            <v>ok</v>
          </cell>
          <cell r="C173">
            <v>900</v>
          </cell>
          <cell r="D173" t="str">
            <v> </v>
          </cell>
          <cell r="E173" t="str">
            <v>Faustine des Achka Rapidoss</v>
          </cell>
          <cell r="F173" t="str">
            <v>T</v>
          </cell>
          <cell r="G173" t="str">
            <v>Kaulen Henriette</v>
          </cell>
          <cell r="H173" t="str">
            <v>B</v>
          </cell>
          <cell r="I173" t="str">
            <v> </v>
          </cell>
          <cell r="J173">
            <v>28</v>
          </cell>
          <cell r="K173" t="str">
            <v> </v>
          </cell>
          <cell r="L173" t="str">
            <v>Disk</v>
          </cell>
        </row>
        <row r="174">
          <cell r="A174">
            <v>131</v>
          </cell>
          <cell r="B174" t="str">
            <v>ok</v>
          </cell>
          <cell r="C174">
            <v>900</v>
          </cell>
          <cell r="D174" t="str">
            <v> </v>
          </cell>
          <cell r="E174" t="str">
            <v>Adelchi Margot</v>
          </cell>
          <cell r="F174" t="str">
            <v>T</v>
          </cell>
          <cell r="G174" t="str">
            <v>Berra Dario</v>
          </cell>
          <cell r="H174" t="str">
            <v>I</v>
          </cell>
          <cell r="I174" t="str">
            <v> </v>
          </cell>
          <cell r="J174">
            <v>29</v>
          </cell>
          <cell r="K174" t="str">
            <v> </v>
          </cell>
          <cell r="L174" t="str">
            <v>Disk</v>
          </cell>
        </row>
        <row r="175">
          <cell r="A175">
            <v>133</v>
          </cell>
          <cell r="B175" t="str">
            <v>ok</v>
          </cell>
          <cell r="C175">
            <v>900</v>
          </cell>
          <cell r="D175" t="str">
            <v> </v>
          </cell>
          <cell r="E175" t="str">
            <v>Adelchi Lucilla</v>
          </cell>
          <cell r="F175" t="str">
            <v>T</v>
          </cell>
          <cell r="G175" t="str">
            <v>Anselmi Angelo</v>
          </cell>
          <cell r="H175" t="str">
            <v>I</v>
          </cell>
          <cell r="I175" t="str">
            <v> </v>
          </cell>
          <cell r="J175">
            <v>28</v>
          </cell>
          <cell r="K175" t="str">
            <v> </v>
          </cell>
          <cell r="L175" t="str">
            <v>Disk</v>
          </cell>
        </row>
        <row r="176">
          <cell r="A176">
            <v>122</v>
          </cell>
          <cell r="B176">
            <v>810</v>
          </cell>
          <cell r="C176">
            <v>810</v>
          </cell>
          <cell r="D176" t="str">
            <v> </v>
          </cell>
          <cell r="E176" t="str">
            <v>Gwendoline du Chien d'Ebene</v>
          </cell>
          <cell r="F176" t="str">
            <v>T</v>
          </cell>
          <cell r="G176" t="str">
            <v>Kaulen Henriette</v>
          </cell>
          <cell r="H176" t="str">
            <v>B</v>
          </cell>
          <cell r="I176" t="str">
            <v> </v>
          </cell>
          <cell r="J176" t="str">
            <v> </v>
          </cell>
          <cell r="K176" t="str">
            <v> </v>
          </cell>
          <cell r="L176" t="str">
            <v>Afw.</v>
          </cell>
        </row>
        <row r="177">
          <cell r="A177">
            <v>125</v>
          </cell>
          <cell r="B177">
            <v>810</v>
          </cell>
          <cell r="C177">
            <v>810</v>
          </cell>
          <cell r="D177" t="str">
            <v> </v>
          </cell>
          <cell r="E177" t="str">
            <v>Bambagia Tileco</v>
          </cell>
          <cell r="F177" t="str">
            <v>T</v>
          </cell>
          <cell r="G177" t="str">
            <v>Barák Zdeněk</v>
          </cell>
          <cell r="H177" t="str">
            <v>CZ</v>
          </cell>
          <cell r="I177" t="str">
            <v> </v>
          </cell>
          <cell r="J177" t="str">
            <v> </v>
          </cell>
          <cell r="K177" t="str">
            <v> </v>
          </cell>
          <cell r="L177" t="str">
            <v>Afw.</v>
          </cell>
        </row>
        <row r="178">
          <cell r="A178">
            <v>135</v>
          </cell>
          <cell r="B178">
            <v>800</v>
          </cell>
          <cell r="C178">
            <v>800</v>
          </cell>
          <cell r="D178" t="str">
            <v> </v>
          </cell>
          <cell r="E178" t="str">
            <v>Adelchi Elettra</v>
          </cell>
          <cell r="F178" t="str">
            <v>T</v>
          </cell>
          <cell r="G178" t="str">
            <v>Berra Dario</v>
          </cell>
          <cell r="H178" t="str">
            <v>I</v>
          </cell>
          <cell r="I178">
            <v>1</v>
          </cell>
          <cell r="J178" t="str">
            <v> </v>
          </cell>
          <cell r="K178" t="str">
            <v> </v>
          </cell>
          <cell r="L178" t="str">
            <v>Afw.</v>
          </cell>
        </row>
        <row r="179">
          <cell r="A179">
            <v>128</v>
          </cell>
          <cell r="B179" t="str">
            <v>ok</v>
          </cell>
          <cell r="C179" t="str">
            <v>ok</v>
          </cell>
          <cell r="D179" t="str">
            <v> </v>
          </cell>
          <cell r="E179" t="str">
            <v>Froufrou vom Sausewind</v>
          </cell>
          <cell r="F179" t="str">
            <v>T</v>
          </cell>
          <cell r="G179" t="str">
            <v>Peschges</v>
          </cell>
          <cell r="H179" t="str">
            <v>D</v>
          </cell>
          <cell r="I179" t="str">
            <v> </v>
          </cell>
          <cell r="J179">
            <v>29</v>
          </cell>
          <cell r="K179" t="str">
            <v>3</v>
          </cell>
          <cell r="L179">
            <v>30.97</v>
          </cell>
        </row>
        <row r="180">
          <cell r="A180">
            <v>127</v>
          </cell>
          <cell r="B180" t="str">
            <v>ok</v>
          </cell>
          <cell r="C180" t="str">
            <v>ok</v>
          </cell>
          <cell r="D180" t="str">
            <v> </v>
          </cell>
          <cell r="E180" t="str">
            <v>Dark Legend's Echo</v>
          </cell>
          <cell r="F180" t="str">
            <v>T</v>
          </cell>
          <cell r="G180" t="str">
            <v>Krieger/Scheiding</v>
          </cell>
          <cell r="H180" t="str">
            <v>D</v>
          </cell>
          <cell r="I180" t="str">
            <v> </v>
          </cell>
          <cell r="J180">
            <v>32</v>
          </cell>
          <cell r="K180" t="str">
            <v>3</v>
          </cell>
          <cell r="L180">
            <v>29.79</v>
          </cell>
        </row>
        <row r="181">
          <cell r="B181" t="str">
            <v> </v>
          </cell>
          <cell r="C181" t="str">
            <v> </v>
          </cell>
          <cell r="D181" t="str">
            <v> </v>
          </cell>
          <cell r="I181" t="str">
            <v> </v>
          </cell>
          <cell r="J181" t="str">
            <v> </v>
          </cell>
          <cell r="K181" t="str">
            <v> </v>
          </cell>
          <cell r="L181" t="str">
            <v> </v>
          </cell>
        </row>
        <row r="182">
          <cell r="A182" t="str">
            <v>EK</v>
          </cell>
          <cell r="B182" t="str">
            <v>St 1</v>
          </cell>
          <cell r="C182" t="str">
            <v>St 2</v>
          </cell>
          <cell r="D182" t="str">
            <v> </v>
          </cell>
          <cell r="E182" t="str">
            <v>PLI  Reuen - Mâles - Rüden</v>
          </cell>
          <cell r="I182" t="str">
            <v>Verv.</v>
          </cell>
          <cell r="J182" t="str">
            <v>Koers</v>
          </cell>
          <cell r="K182" t="str">
            <v>Plaats</v>
          </cell>
          <cell r="L182" t="str">
            <v>Tijd 1</v>
          </cell>
        </row>
        <row r="183">
          <cell r="A183">
            <v>150</v>
          </cell>
          <cell r="B183" t="str">
            <v>ok</v>
          </cell>
          <cell r="C183" t="str">
            <v>ok</v>
          </cell>
          <cell r="D183" t="str">
            <v> </v>
          </cell>
          <cell r="E183" t="str">
            <v>Tzargavriel</v>
          </cell>
          <cell r="F183" t="str">
            <v>R</v>
          </cell>
          <cell r="G183" t="str">
            <v>Cotti Piccinelli Maria Chiara</v>
          </cell>
          <cell r="H183" t="str">
            <v>I</v>
          </cell>
          <cell r="I183" t="str">
            <v> </v>
          </cell>
          <cell r="J183">
            <v>36</v>
          </cell>
          <cell r="K183" t="str">
            <v>1</v>
          </cell>
          <cell r="L183">
            <v>28.13</v>
          </cell>
        </row>
        <row r="184">
          <cell r="A184">
            <v>143</v>
          </cell>
          <cell r="B184" t="str">
            <v>ok</v>
          </cell>
          <cell r="C184" t="str">
            <v>ok</v>
          </cell>
          <cell r="D184" t="str">
            <v> </v>
          </cell>
          <cell r="E184" t="str">
            <v>Braien de Marte Moor</v>
          </cell>
          <cell r="F184" t="str">
            <v>R</v>
          </cell>
          <cell r="G184" t="str">
            <v>Renáta Mildner</v>
          </cell>
          <cell r="H184" t="str">
            <v>CZ</v>
          </cell>
          <cell r="I184" t="str">
            <v> </v>
          </cell>
          <cell r="J184">
            <v>33</v>
          </cell>
          <cell r="K184" t="str">
            <v>1</v>
          </cell>
          <cell r="L184">
            <v>28.53</v>
          </cell>
        </row>
        <row r="185">
          <cell r="A185">
            <v>142</v>
          </cell>
          <cell r="B185" t="str">
            <v>ok</v>
          </cell>
          <cell r="C185" t="str">
            <v>ok</v>
          </cell>
          <cell r="D185" t="str">
            <v> </v>
          </cell>
          <cell r="E185" t="str">
            <v>Ercolino</v>
          </cell>
          <cell r="F185" t="str">
            <v>R</v>
          </cell>
          <cell r="G185" t="str">
            <v>Marti Ursula</v>
          </cell>
          <cell r="H185" t="str">
            <v>CH</v>
          </cell>
          <cell r="I185" t="str">
            <v> </v>
          </cell>
          <cell r="J185">
            <v>34</v>
          </cell>
          <cell r="K185" t="str">
            <v>1</v>
          </cell>
          <cell r="L185">
            <v>28.37</v>
          </cell>
        </row>
        <row r="186">
          <cell r="A186">
            <v>145</v>
          </cell>
          <cell r="B186" t="str">
            <v>ok</v>
          </cell>
          <cell r="C186" t="str">
            <v>ok</v>
          </cell>
          <cell r="D186" t="str">
            <v> </v>
          </cell>
          <cell r="E186" t="str">
            <v>Dark Legend's Yoda</v>
          </cell>
          <cell r="F186" t="str">
            <v>R</v>
          </cell>
          <cell r="G186" t="str">
            <v>Gaudig</v>
          </cell>
          <cell r="H186" t="str">
            <v>D</v>
          </cell>
          <cell r="I186" t="str">
            <v> </v>
          </cell>
          <cell r="J186">
            <v>35</v>
          </cell>
          <cell r="K186" t="str">
            <v>1</v>
          </cell>
          <cell r="L186">
            <v>28.9</v>
          </cell>
        </row>
        <row r="187">
          <cell r="A187">
            <v>148</v>
          </cell>
          <cell r="B187" t="str">
            <v>ok</v>
          </cell>
          <cell r="C187" t="str">
            <v>ok</v>
          </cell>
          <cell r="D187" t="str">
            <v> </v>
          </cell>
          <cell r="E187" t="str">
            <v>Ever Black des Tendres Calins</v>
          </cell>
          <cell r="F187" t="str">
            <v>R</v>
          </cell>
          <cell r="G187" t="str">
            <v>Ginestet Renée</v>
          </cell>
          <cell r="H187" t="str">
            <v>F</v>
          </cell>
          <cell r="I187" t="str">
            <v> </v>
          </cell>
          <cell r="J187">
            <v>36</v>
          </cell>
          <cell r="K187" t="str">
            <v>3</v>
          </cell>
          <cell r="L187">
            <v>29.37</v>
          </cell>
        </row>
        <row r="188">
          <cell r="A188">
            <v>139</v>
          </cell>
          <cell r="B188" t="str">
            <v>ok</v>
          </cell>
          <cell r="C188" t="str">
            <v>ok</v>
          </cell>
          <cell r="D188" t="str">
            <v> </v>
          </cell>
          <cell r="E188" t="str">
            <v>Gonzales de Valverde Santo</v>
          </cell>
          <cell r="F188" t="str">
            <v>R</v>
          </cell>
          <cell r="G188" t="str">
            <v>G. und F. Weiss</v>
          </cell>
          <cell r="H188" t="str">
            <v>A</v>
          </cell>
          <cell r="I188" t="str">
            <v> </v>
          </cell>
          <cell r="J188">
            <v>34</v>
          </cell>
          <cell r="K188" t="str">
            <v>2</v>
          </cell>
          <cell r="L188">
            <v>30.13</v>
          </cell>
        </row>
        <row r="189">
          <cell r="A189">
            <v>140</v>
          </cell>
          <cell r="B189" t="str">
            <v>ok</v>
          </cell>
          <cell r="C189" t="str">
            <v>ok</v>
          </cell>
          <cell r="D189" t="str">
            <v> </v>
          </cell>
          <cell r="E189" t="str">
            <v>Dark Legend`s Bird of Prey</v>
          </cell>
          <cell r="F189" t="str">
            <v>R</v>
          </cell>
          <cell r="G189" t="str">
            <v>M. &amp; M. Giesinger</v>
          </cell>
          <cell r="H189" t="str">
            <v>A</v>
          </cell>
          <cell r="I189" t="str">
            <v> </v>
          </cell>
          <cell r="J189">
            <v>33</v>
          </cell>
          <cell r="K189" t="str">
            <v>2</v>
          </cell>
          <cell r="L189">
            <v>30.03</v>
          </cell>
        </row>
        <row r="190">
          <cell r="A190">
            <v>144</v>
          </cell>
          <cell r="B190" t="str">
            <v>ok</v>
          </cell>
          <cell r="C190" t="str">
            <v>ok</v>
          </cell>
          <cell r="D190" t="str">
            <v> </v>
          </cell>
          <cell r="E190" t="str">
            <v>ICh. Jo-Akim z Kopfsteinu</v>
          </cell>
          <cell r="F190" t="str">
            <v>R</v>
          </cell>
          <cell r="G190" t="str">
            <v>Holoch Václav</v>
          </cell>
          <cell r="H190" t="str">
            <v>CZ</v>
          </cell>
          <cell r="I190" t="str">
            <v> </v>
          </cell>
          <cell r="J190">
            <v>36</v>
          </cell>
          <cell r="K190" t="str">
            <v>4</v>
          </cell>
          <cell r="L190">
            <v>30.91</v>
          </cell>
        </row>
        <row r="191">
          <cell r="A191">
            <v>153</v>
          </cell>
          <cell r="B191" t="str">
            <v>ok</v>
          </cell>
          <cell r="C191" t="str">
            <v>ok</v>
          </cell>
          <cell r="D191" t="str">
            <v> </v>
          </cell>
          <cell r="E191" t="str">
            <v>Lachkari-Khan Eden</v>
          </cell>
          <cell r="F191" t="str">
            <v>R</v>
          </cell>
          <cell r="G191" t="str">
            <v>Swevels van Mol</v>
          </cell>
          <cell r="H191" t="str">
            <v>NL</v>
          </cell>
          <cell r="I191" t="str">
            <v> </v>
          </cell>
          <cell r="J191">
            <v>35</v>
          </cell>
          <cell r="K191" t="str">
            <v>2</v>
          </cell>
          <cell r="L191">
            <v>30.7</v>
          </cell>
        </row>
        <row r="192">
          <cell r="A192">
            <v>151</v>
          </cell>
          <cell r="B192" t="str">
            <v>ok</v>
          </cell>
          <cell r="C192" t="str">
            <v>ok</v>
          </cell>
          <cell r="D192" t="str">
            <v> </v>
          </cell>
          <cell r="E192" t="str">
            <v>Vertragus Zefiro</v>
          </cell>
          <cell r="F192" t="str">
            <v>R</v>
          </cell>
          <cell r="G192" t="str">
            <v>Ghetti Daniela</v>
          </cell>
          <cell r="H192" t="str">
            <v>I</v>
          </cell>
          <cell r="I192" t="str">
            <v> </v>
          </cell>
          <cell r="J192">
            <v>35</v>
          </cell>
          <cell r="K192" t="str">
            <v>3</v>
          </cell>
          <cell r="L192">
            <v>31.1</v>
          </cell>
        </row>
        <row r="193">
          <cell r="A193">
            <v>141</v>
          </cell>
          <cell r="B193" t="str">
            <v>ok</v>
          </cell>
          <cell r="C193" t="str">
            <v>ok</v>
          </cell>
          <cell r="D193" t="str">
            <v> </v>
          </cell>
          <cell r="E193" t="str">
            <v>Diretto de Valverde Santo</v>
          </cell>
          <cell r="F193" t="str">
            <v>R</v>
          </cell>
          <cell r="G193" t="str">
            <v>G. und F. Weiss</v>
          </cell>
          <cell r="H193" t="str">
            <v>A</v>
          </cell>
          <cell r="I193" t="str">
            <v> </v>
          </cell>
          <cell r="J193">
            <v>35</v>
          </cell>
          <cell r="K193" t="str">
            <v>4</v>
          </cell>
          <cell r="L193">
            <v>31.17</v>
          </cell>
        </row>
        <row r="194">
          <cell r="A194">
            <v>154</v>
          </cell>
          <cell r="B194" t="str">
            <v>ok</v>
          </cell>
          <cell r="C194" t="str">
            <v>ok</v>
          </cell>
          <cell r="D194" t="str">
            <v> </v>
          </cell>
          <cell r="E194" t="str">
            <v>Falco Noir de Magistris</v>
          </cell>
          <cell r="F194" t="str">
            <v>R</v>
          </cell>
          <cell r="G194" t="str">
            <v>Filippovya M&amp;V</v>
          </cell>
          <cell r="H194" t="str">
            <v>RUS</v>
          </cell>
          <cell r="I194" t="str">
            <v> </v>
          </cell>
          <cell r="J194">
            <v>33</v>
          </cell>
          <cell r="K194" t="str">
            <v>4</v>
          </cell>
          <cell r="L194">
            <v>32.83</v>
          </cell>
        </row>
        <row r="195">
          <cell r="A195">
            <v>147</v>
          </cell>
          <cell r="B195" t="str">
            <v>ok</v>
          </cell>
          <cell r="C195" t="str">
            <v>ok</v>
          </cell>
          <cell r="D195" t="str">
            <v> </v>
          </cell>
          <cell r="E195" t="str">
            <v>Dark Legend's Holy Smoke</v>
          </cell>
          <cell r="F195" t="str">
            <v>R</v>
          </cell>
          <cell r="G195" t="str">
            <v>Simböck</v>
          </cell>
          <cell r="H195" t="str">
            <v>D</v>
          </cell>
          <cell r="I195" t="str">
            <v> </v>
          </cell>
          <cell r="J195">
            <v>36</v>
          </cell>
          <cell r="K195" t="str">
            <v>2</v>
          </cell>
          <cell r="L195">
            <v>29.35</v>
          </cell>
        </row>
        <row r="196">
          <cell r="A196">
            <v>146</v>
          </cell>
          <cell r="B196" t="str">
            <v>ok</v>
          </cell>
          <cell r="C196" t="str">
            <v>ok</v>
          </cell>
          <cell r="D196" t="str">
            <v>W</v>
          </cell>
          <cell r="E196" t="str">
            <v>Helios vom Sausewind</v>
          </cell>
          <cell r="F196" t="str">
            <v>R</v>
          </cell>
          <cell r="G196" t="str">
            <v>Peschges</v>
          </cell>
          <cell r="H196" t="str">
            <v>D</v>
          </cell>
          <cell r="I196" t="str">
            <v> </v>
          </cell>
          <cell r="J196">
            <v>34</v>
          </cell>
          <cell r="K196" t="str">
            <v>3</v>
          </cell>
          <cell r="L196">
            <v>30.73</v>
          </cell>
        </row>
        <row r="197">
          <cell r="A197">
            <v>149</v>
          </cell>
          <cell r="B197" t="str">
            <v>ok</v>
          </cell>
          <cell r="C197" t="str">
            <v>ok</v>
          </cell>
          <cell r="D197" t="str">
            <v> </v>
          </cell>
          <cell r="E197" t="str">
            <v>Diamond' s des Tendres Calins</v>
          </cell>
          <cell r="F197" t="str">
            <v>R</v>
          </cell>
          <cell r="G197" t="str">
            <v>Lemanissier Thérèse</v>
          </cell>
          <cell r="H197" t="str">
            <v>F</v>
          </cell>
          <cell r="I197" t="str">
            <v> </v>
          </cell>
          <cell r="J197">
            <v>33</v>
          </cell>
          <cell r="K197" t="str">
            <v>3</v>
          </cell>
          <cell r="L197">
            <v>31.95</v>
          </cell>
        </row>
        <row r="198">
          <cell r="A198">
            <v>152</v>
          </cell>
          <cell r="B198" t="str">
            <v>ok</v>
          </cell>
          <cell r="C198" t="str">
            <v>ok</v>
          </cell>
          <cell r="D198" t="str">
            <v> </v>
          </cell>
          <cell r="E198" t="str">
            <v>Vertragus Crystal-wind</v>
          </cell>
          <cell r="F198" t="str">
            <v>R</v>
          </cell>
          <cell r="G198" t="str">
            <v>Ghetti Daniela</v>
          </cell>
          <cell r="H198" t="str">
            <v>I</v>
          </cell>
          <cell r="I198" t="str">
            <v> </v>
          </cell>
          <cell r="J198">
            <v>34</v>
          </cell>
          <cell r="K198" t="str">
            <v>4</v>
          </cell>
          <cell r="L198">
            <v>33.37</v>
          </cell>
        </row>
        <row r="199">
          <cell r="B199" t="str">
            <v> </v>
          </cell>
          <cell r="C199" t="str">
            <v> </v>
          </cell>
          <cell r="I199" t="str">
            <v> </v>
          </cell>
          <cell r="J199" t="str">
            <v> </v>
          </cell>
          <cell r="K199" t="str">
            <v> </v>
          </cell>
          <cell r="L199" t="str">
            <v> </v>
          </cell>
        </row>
        <row r="200">
          <cell r="A200" t="str">
            <v>EK</v>
          </cell>
          <cell r="B200" t="str">
            <v>St 1</v>
          </cell>
          <cell r="C200" t="str">
            <v>St 2</v>
          </cell>
          <cell r="D200" t="str">
            <v> </v>
          </cell>
          <cell r="E200" t="str">
            <v>Azawakh Gemengd - Mixtes - Gemischt</v>
          </cell>
          <cell r="I200" t="str">
            <v>Verv.</v>
          </cell>
          <cell r="J200" t="str">
            <v>Koers</v>
          </cell>
          <cell r="K200" t="str">
            <v>Plaats</v>
          </cell>
          <cell r="L200" t="str">
            <v>Tijd 1</v>
          </cell>
        </row>
        <row r="201">
          <cell r="A201">
            <v>162</v>
          </cell>
          <cell r="B201" t="str">
            <v>ok</v>
          </cell>
          <cell r="C201" t="str">
            <v>ok</v>
          </cell>
          <cell r="D201" t="str">
            <v> </v>
          </cell>
          <cell r="E201" t="str">
            <v>Vuai ak Ilaman</v>
          </cell>
          <cell r="F201" t="str">
            <v>R</v>
          </cell>
          <cell r="G201" t="str">
            <v>Lukešová Václava, Mgr.</v>
          </cell>
          <cell r="H201" t="str">
            <v>CZ</v>
          </cell>
          <cell r="I201" t="str">
            <v> </v>
          </cell>
          <cell r="J201">
            <v>45</v>
          </cell>
          <cell r="K201" t="str">
            <v>1</v>
          </cell>
          <cell r="L201">
            <v>35.53</v>
          </cell>
        </row>
        <row r="202">
          <cell r="A202">
            <v>166</v>
          </cell>
          <cell r="B202" t="str">
            <v>ok</v>
          </cell>
          <cell r="C202" t="str">
            <v>ok</v>
          </cell>
          <cell r="D202" t="str">
            <v> </v>
          </cell>
          <cell r="E202" t="str">
            <v>Chandu von Rantanplans Erben</v>
          </cell>
          <cell r="F202" t="str">
            <v>R</v>
          </cell>
          <cell r="G202" t="str">
            <v>Scholz</v>
          </cell>
          <cell r="H202" t="str">
            <v>D</v>
          </cell>
          <cell r="I202" t="str">
            <v> </v>
          </cell>
          <cell r="J202">
            <v>46</v>
          </cell>
          <cell r="K202" t="str">
            <v>2</v>
          </cell>
          <cell r="L202">
            <v>36.02</v>
          </cell>
        </row>
        <row r="203">
          <cell r="A203">
            <v>159</v>
          </cell>
          <cell r="B203" t="str">
            <v>ok</v>
          </cell>
          <cell r="C203" t="str">
            <v>ok</v>
          </cell>
          <cell r="D203" t="str">
            <v> </v>
          </cell>
          <cell r="E203" t="str">
            <v>Chara von Rantanplans Erben</v>
          </cell>
          <cell r="F203" t="str">
            <v>T</v>
          </cell>
          <cell r="G203" t="str">
            <v>Klingenberg u. Zigan</v>
          </cell>
          <cell r="H203" t="str">
            <v>D</v>
          </cell>
          <cell r="I203" t="str">
            <v> </v>
          </cell>
          <cell r="J203">
            <v>44</v>
          </cell>
          <cell r="K203" t="str">
            <v>1</v>
          </cell>
          <cell r="L203">
            <v>36.37</v>
          </cell>
        </row>
        <row r="204">
          <cell r="A204">
            <v>165</v>
          </cell>
          <cell r="B204" t="str">
            <v>ok</v>
          </cell>
          <cell r="C204" t="str">
            <v>ok</v>
          </cell>
          <cell r="D204" t="str">
            <v> </v>
          </cell>
          <cell r="E204" t="str">
            <v>Tombouktou's Setaou</v>
          </cell>
          <cell r="F204" t="str">
            <v>R</v>
          </cell>
          <cell r="G204" t="str">
            <v>Vogelsang</v>
          </cell>
          <cell r="H204" t="str">
            <v>D</v>
          </cell>
          <cell r="I204" t="str">
            <v> </v>
          </cell>
          <cell r="J204">
            <v>46</v>
          </cell>
          <cell r="K204" t="str">
            <v>4</v>
          </cell>
          <cell r="L204">
            <v>36.88</v>
          </cell>
        </row>
        <row r="205">
          <cell r="A205">
            <v>161</v>
          </cell>
          <cell r="B205" t="str">
            <v>ok</v>
          </cell>
          <cell r="C205" t="str">
            <v>ok</v>
          </cell>
          <cell r="D205" t="str">
            <v> </v>
          </cell>
          <cell r="E205" t="str">
            <v>Bastien's Warui</v>
          </cell>
          <cell r="F205" t="str">
            <v>R</v>
          </cell>
          <cell r="G205" t="str">
            <v>Sylvia Gaischnek</v>
          </cell>
          <cell r="H205" t="str">
            <v>A</v>
          </cell>
          <cell r="I205" t="str">
            <v> </v>
          </cell>
          <cell r="J205">
            <v>46</v>
          </cell>
          <cell r="K205" t="str">
            <v>3</v>
          </cell>
          <cell r="L205">
            <v>36.54</v>
          </cell>
        </row>
        <row r="206">
          <cell r="A206">
            <v>158</v>
          </cell>
          <cell r="B206" t="str">
            <v>ok</v>
          </cell>
          <cell r="C206" t="str">
            <v>ok</v>
          </cell>
          <cell r="D206" t="str">
            <v> </v>
          </cell>
          <cell r="E206" t="str">
            <v>Mashkoura of Silverdale</v>
          </cell>
          <cell r="F206" t="str">
            <v>T</v>
          </cell>
          <cell r="G206" t="str">
            <v>Hengel</v>
          </cell>
          <cell r="H206" t="str">
            <v>D</v>
          </cell>
          <cell r="I206" t="str">
            <v> </v>
          </cell>
          <cell r="J206">
            <v>45</v>
          </cell>
          <cell r="K206" t="str">
            <v>2</v>
          </cell>
          <cell r="L206">
            <v>36.97</v>
          </cell>
        </row>
        <row r="207">
          <cell r="A207">
            <v>160</v>
          </cell>
          <cell r="B207" t="str">
            <v>ok</v>
          </cell>
          <cell r="C207" t="str">
            <v>ok</v>
          </cell>
          <cell r="D207" t="str">
            <v> </v>
          </cell>
          <cell r="E207" t="str">
            <v>Peuhl Massina n' Shat Ehad</v>
          </cell>
          <cell r="F207" t="str">
            <v>T</v>
          </cell>
          <cell r="G207" t="str">
            <v>Michaud Christian</v>
          </cell>
          <cell r="H207" t="str">
            <v>F</v>
          </cell>
          <cell r="I207" t="str">
            <v> </v>
          </cell>
          <cell r="J207">
            <v>45</v>
          </cell>
          <cell r="K207" t="str">
            <v>3</v>
          </cell>
          <cell r="L207">
            <v>37.67</v>
          </cell>
        </row>
        <row r="208">
          <cell r="A208">
            <v>168</v>
          </cell>
          <cell r="B208" t="str">
            <v>ok</v>
          </cell>
          <cell r="C208" t="str">
            <v>ok</v>
          </cell>
          <cell r="D208" t="str">
            <v> </v>
          </cell>
          <cell r="E208" t="str">
            <v>Brian von Rantanplans Erben</v>
          </cell>
          <cell r="F208" t="str">
            <v>R</v>
          </cell>
          <cell r="G208" t="str">
            <v>Scholz/Zigan</v>
          </cell>
          <cell r="H208" t="str">
            <v>D</v>
          </cell>
          <cell r="I208" t="str">
            <v> </v>
          </cell>
          <cell r="J208">
            <v>47</v>
          </cell>
          <cell r="K208" t="str">
            <v>1</v>
          </cell>
          <cell r="L208">
            <v>37.85</v>
          </cell>
        </row>
        <row r="209">
          <cell r="A209">
            <v>167</v>
          </cell>
          <cell r="B209" t="str">
            <v>ok</v>
          </cell>
          <cell r="C209" t="str">
            <v>ok</v>
          </cell>
          <cell r="D209" t="str">
            <v> </v>
          </cell>
          <cell r="E209" t="str">
            <v>Mabrouk of Silverdale</v>
          </cell>
          <cell r="F209" t="str">
            <v>R</v>
          </cell>
          <cell r="G209" t="str">
            <v>Roeder/Naumann</v>
          </cell>
          <cell r="H209" t="str">
            <v>D</v>
          </cell>
          <cell r="I209" t="str">
            <v> </v>
          </cell>
          <cell r="J209">
            <v>47</v>
          </cell>
          <cell r="K209" t="str">
            <v>3</v>
          </cell>
          <cell r="L209">
            <v>40.57</v>
          </cell>
        </row>
        <row r="210">
          <cell r="A210">
            <v>155</v>
          </cell>
          <cell r="B210" t="str">
            <v>ok</v>
          </cell>
          <cell r="C210" t="str">
            <v>ok</v>
          </cell>
          <cell r="D210" t="str">
            <v> </v>
          </cell>
          <cell r="E210" t="str">
            <v>Bastien's W'Ifelayah</v>
          </cell>
          <cell r="F210" t="str">
            <v>T</v>
          </cell>
          <cell r="G210" t="str">
            <v>Sylvia Gaischnek</v>
          </cell>
          <cell r="H210" t="str">
            <v>A</v>
          </cell>
          <cell r="I210" t="str">
            <v> </v>
          </cell>
          <cell r="J210">
            <v>44</v>
          </cell>
          <cell r="K210" t="str">
            <v>2</v>
          </cell>
          <cell r="L210">
            <v>40.31</v>
          </cell>
        </row>
        <row r="211">
          <cell r="A211">
            <v>157</v>
          </cell>
          <cell r="B211" t="str">
            <v>ok</v>
          </cell>
          <cell r="C211" t="str">
            <v>ok</v>
          </cell>
          <cell r="D211" t="str">
            <v> </v>
          </cell>
          <cell r="E211" t="str">
            <v>Meliha of Silverdale</v>
          </cell>
          <cell r="F211" t="str">
            <v>T</v>
          </cell>
          <cell r="G211" t="str">
            <v>Roeder/Naumann</v>
          </cell>
          <cell r="H211" t="str">
            <v>D</v>
          </cell>
          <cell r="I211" t="str">
            <v> </v>
          </cell>
          <cell r="J211">
            <v>44</v>
          </cell>
          <cell r="K211" t="str">
            <v>3</v>
          </cell>
          <cell r="L211">
            <v>41.42</v>
          </cell>
        </row>
        <row r="212">
          <cell r="A212">
            <v>156</v>
          </cell>
          <cell r="B212">
            <v>810</v>
          </cell>
          <cell r="C212">
            <v>810</v>
          </cell>
          <cell r="D212" t="str">
            <v> </v>
          </cell>
          <cell r="E212" t="str">
            <v>Aniq Tin Akof</v>
          </cell>
          <cell r="F212" t="str">
            <v>T</v>
          </cell>
          <cell r="G212" t="str">
            <v>Fialová Eva</v>
          </cell>
          <cell r="H212" t="str">
            <v>CZ</v>
          </cell>
          <cell r="I212" t="str">
            <v> </v>
          </cell>
          <cell r="J212" t="str">
            <v> </v>
          </cell>
          <cell r="K212" t="str">
            <v> </v>
          </cell>
          <cell r="L212" t="str">
            <v>Afw.</v>
          </cell>
        </row>
        <row r="213">
          <cell r="A213">
            <v>163</v>
          </cell>
          <cell r="B213" t="str">
            <v>ok</v>
          </cell>
          <cell r="C213" t="str">
            <v>ok</v>
          </cell>
          <cell r="D213" t="str">
            <v> </v>
          </cell>
          <cell r="E213" t="str">
            <v>Tonga del Cantico dell Creture</v>
          </cell>
          <cell r="F213" t="str">
            <v>R</v>
          </cell>
          <cell r="G213" t="str">
            <v>Jordan</v>
          </cell>
          <cell r="H213" t="str">
            <v>D</v>
          </cell>
          <cell r="I213" t="str">
            <v> </v>
          </cell>
          <cell r="J213">
            <v>46</v>
          </cell>
          <cell r="K213" t="str">
            <v>1</v>
          </cell>
          <cell r="L213">
            <v>35.59</v>
          </cell>
        </row>
        <row r="214">
          <cell r="A214">
            <v>164</v>
          </cell>
          <cell r="B214" t="str">
            <v>ok</v>
          </cell>
          <cell r="C214" t="str">
            <v>ok</v>
          </cell>
          <cell r="D214" t="str">
            <v> </v>
          </cell>
          <cell r="E214" t="str">
            <v>Aulad al Sahra's L 'Eguel</v>
          </cell>
          <cell r="F214" t="str">
            <v>R</v>
          </cell>
          <cell r="G214" t="str">
            <v>Hochgesand Dr.</v>
          </cell>
          <cell r="H214" t="str">
            <v>D</v>
          </cell>
          <cell r="I214" t="str">
            <v> </v>
          </cell>
          <cell r="J214">
            <v>47</v>
          </cell>
          <cell r="K214" t="str">
            <v>2</v>
          </cell>
          <cell r="L214">
            <v>38.17</v>
          </cell>
        </row>
        <row r="215">
          <cell r="B215" t="str">
            <v> </v>
          </cell>
          <cell r="C215" t="str">
            <v> </v>
          </cell>
          <cell r="I215" t="str">
            <v> </v>
          </cell>
          <cell r="J215" t="str">
            <v> </v>
          </cell>
          <cell r="K215" t="str">
            <v> </v>
          </cell>
          <cell r="L215" t="str">
            <v> </v>
          </cell>
        </row>
        <row r="216">
          <cell r="A216" t="str">
            <v>EK</v>
          </cell>
          <cell r="B216" t="str">
            <v>St 1</v>
          </cell>
          <cell r="C216" t="str">
            <v>St 2</v>
          </cell>
          <cell r="D216" t="str">
            <v> </v>
          </cell>
          <cell r="E216" t="str">
            <v>Barzoi  Teven - Femelles  - Hündinnen</v>
          </cell>
          <cell r="I216" t="str">
            <v>Verv.</v>
          </cell>
          <cell r="J216" t="str">
            <v>Koers</v>
          </cell>
          <cell r="K216" t="str">
            <v>Plaats</v>
          </cell>
          <cell r="L216" t="str">
            <v>Tijd 1</v>
          </cell>
        </row>
        <row r="217">
          <cell r="A217">
            <v>178</v>
          </cell>
          <cell r="B217" t="str">
            <v>ok</v>
          </cell>
          <cell r="C217" t="str">
            <v>ok</v>
          </cell>
          <cell r="D217" t="str">
            <v> </v>
          </cell>
          <cell r="E217" t="str">
            <v>Elvira de Prjevalski</v>
          </cell>
          <cell r="F217" t="str">
            <v>T</v>
          </cell>
          <cell r="G217" t="str">
            <v>Famille Huvelle/Chevalier</v>
          </cell>
          <cell r="H217" t="str">
            <v>F</v>
          </cell>
          <cell r="I217" t="str">
            <v> </v>
          </cell>
          <cell r="J217">
            <v>48</v>
          </cell>
          <cell r="K217" t="str">
            <v>1</v>
          </cell>
          <cell r="L217">
            <v>34.21</v>
          </cell>
        </row>
        <row r="218">
          <cell r="A218">
            <v>171</v>
          </cell>
          <cell r="B218" t="str">
            <v>ok</v>
          </cell>
          <cell r="C218" t="str">
            <v>ok</v>
          </cell>
          <cell r="D218" t="str">
            <v> </v>
          </cell>
          <cell r="E218" t="str">
            <v>Turgai's Jolie (JJ)</v>
          </cell>
          <cell r="F218" t="str">
            <v>T</v>
          </cell>
          <cell r="G218" t="str">
            <v>Jordi Fritz</v>
          </cell>
          <cell r="H218" t="str">
            <v>CH</v>
          </cell>
          <cell r="I218" t="str">
            <v> </v>
          </cell>
          <cell r="J218">
            <v>48</v>
          </cell>
          <cell r="K218" t="str">
            <v>2</v>
          </cell>
          <cell r="L218">
            <v>34.23</v>
          </cell>
        </row>
        <row r="219">
          <cell r="A219">
            <v>173</v>
          </cell>
          <cell r="B219" t="str">
            <v>ok</v>
          </cell>
          <cell r="C219" t="str">
            <v>ok</v>
          </cell>
          <cell r="D219" t="str">
            <v>W</v>
          </cell>
          <cell r="E219" t="str">
            <v>Turgai's Koura</v>
          </cell>
          <cell r="F219" t="str">
            <v>T</v>
          </cell>
          <cell r="G219" t="str">
            <v>Spohr u. Schmidt</v>
          </cell>
          <cell r="H219" t="str">
            <v>D</v>
          </cell>
          <cell r="I219" t="str">
            <v> </v>
          </cell>
          <cell r="J219">
            <v>50</v>
          </cell>
          <cell r="K219" t="str">
            <v>1</v>
          </cell>
          <cell r="L219">
            <v>34.99</v>
          </cell>
        </row>
        <row r="220">
          <cell r="A220">
            <v>181</v>
          </cell>
          <cell r="B220" t="str">
            <v>ok</v>
          </cell>
          <cell r="C220" t="str">
            <v>ok</v>
          </cell>
          <cell r="D220" t="str">
            <v> </v>
          </cell>
          <cell r="E220" t="str">
            <v>Edwina de Prjevalski</v>
          </cell>
          <cell r="F220" t="str">
            <v>T</v>
          </cell>
          <cell r="G220" t="str">
            <v>Buisson Dominique</v>
          </cell>
          <cell r="H220" t="str">
            <v>F</v>
          </cell>
          <cell r="I220" t="str">
            <v> </v>
          </cell>
          <cell r="J220">
            <v>51</v>
          </cell>
          <cell r="K220" t="str">
            <v>1</v>
          </cell>
          <cell r="L220">
            <v>35.03</v>
          </cell>
        </row>
        <row r="221">
          <cell r="A221">
            <v>175</v>
          </cell>
          <cell r="B221" t="str">
            <v>ok</v>
          </cell>
          <cell r="C221" t="str">
            <v>ok</v>
          </cell>
          <cell r="D221" t="str">
            <v> </v>
          </cell>
          <cell r="E221" t="str">
            <v>Cilija od Podhorniho Vrchu</v>
          </cell>
          <cell r="F221" t="str">
            <v>T</v>
          </cell>
          <cell r="G221" t="str">
            <v>Jansen u. Steidl</v>
          </cell>
          <cell r="H221" t="str">
            <v>D</v>
          </cell>
          <cell r="I221" t="str">
            <v> </v>
          </cell>
          <cell r="J221">
            <v>50</v>
          </cell>
          <cell r="K221" t="str">
            <v>2</v>
          </cell>
          <cell r="L221">
            <v>35.07</v>
          </cell>
        </row>
        <row r="222">
          <cell r="A222">
            <v>172</v>
          </cell>
          <cell r="B222" t="str">
            <v>ok</v>
          </cell>
          <cell r="C222" t="str">
            <v>ok</v>
          </cell>
          <cell r="D222" t="str">
            <v> </v>
          </cell>
          <cell r="E222" t="str">
            <v>Rashomon's Elmira</v>
          </cell>
          <cell r="F222" t="str">
            <v>T</v>
          </cell>
          <cell r="G222" t="str">
            <v>Schnorrenberg</v>
          </cell>
          <cell r="H222" t="str">
            <v>D</v>
          </cell>
          <cell r="I222" t="str">
            <v> </v>
          </cell>
          <cell r="J222">
            <v>48</v>
          </cell>
          <cell r="K222" t="str">
            <v>3</v>
          </cell>
          <cell r="L222">
            <v>35.31</v>
          </cell>
        </row>
        <row r="223">
          <cell r="A223">
            <v>179</v>
          </cell>
          <cell r="B223" t="str">
            <v>ok</v>
          </cell>
          <cell r="C223" t="str">
            <v>ok</v>
          </cell>
          <cell r="D223" t="str">
            <v> </v>
          </cell>
          <cell r="E223" t="str">
            <v>Elena de Prjevalski</v>
          </cell>
          <cell r="F223" t="str">
            <v>T</v>
          </cell>
          <cell r="G223" t="str">
            <v>Famille Huvelle/Chevalier</v>
          </cell>
          <cell r="H223" t="str">
            <v>F</v>
          </cell>
          <cell r="I223" t="str">
            <v> </v>
          </cell>
          <cell r="J223">
            <v>50</v>
          </cell>
          <cell r="K223" t="str">
            <v>3</v>
          </cell>
          <cell r="L223">
            <v>35.39</v>
          </cell>
        </row>
        <row r="224">
          <cell r="A224">
            <v>177</v>
          </cell>
          <cell r="B224" t="str">
            <v>ok</v>
          </cell>
          <cell r="C224" t="str">
            <v>ok</v>
          </cell>
          <cell r="D224" t="str">
            <v> </v>
          </cell>
          <cell r="E224" t="str">
            <v>Maraya aus dem Zarenreich</v>
          </cell>
          <cell r="F224" t="str">
            <v>T</v>
          </cell>
          <cell r="G224" t="str">
            <v>Maus</v>
          </cell>
          <cell r="H224" t="str">
            <v>D</v>
          </cell>
          <cell r="I224" t="str">
            <v> </v>
          </cell>
          <cell r="J224">
            <v>48</v>
          </cell>
          <cell r="K224" t="str">
            <v>4</v>
          </cell>
          <cell r="L224">
            <v>35.71</v>
          </cell>
        </row>
        <row r="225">
          <cell r="A225">
            <v>176</v>
          </cell>
          <cell r="B225" t="str">
            <v>ok</v>
          </cell>
          <cell r="C225" t="str">
            <v>ok</v>
          </cell>
          <cell r="D225" t="str">
            <v> </v>
          </cell>
          <cell r="E225" t="str">
            <v>Elektra von Ochotnikov</v>
          </cell>
          <cell r="F225" t="str">
            <v>T</v>
          </cell>
          <cell r="G225" t="str">
            <v>Kersten</v>
          </cell>
          <cell r="H225" t="str">
            <v>D</v>
          </cell>
          <cell r="I225" t="str">
            <v> </v>
          </cell>
          <cell r="J225">
            <v>50</v>
          </cell>
          <cell r="K225" t="str">
            <v>4</v>
          </cell>
          <cell r="L225">
            <v>35.89</v>
          </cell>
        </row>
        <row r="226">
          <cell r="A226">
            <v>169</v>
          </cell>
          <cell r="B226">
            <v>810</v>
          </cell>
          <cell r="C226">
            <v>810</v>
          </cell>
          <cell r="D226" t="str">
            <v> </v>
          </cell>
          <cell r="E226" t="str">
            <v>Stepun's Xarifa</v>
          </cell>
          <cell r="F226" t="str">
            <v>T</v>
          </cell>
          <cell r="G226" t="str">
            <v>Dipl. Ing. Martin Götz</v>
          </cell>
          <cell r="H226" t="str">
            <v>A</v>
          </cell>
          <cell r="I226" t="str">
            <v> </v>
          </cell>
          <cell r="J226" t="str">
            <v> </v>
          </cell>
          <cell r="K226" t="str">
            <v> </v>
          </cell>
          <cell r="L226" t="str">
            <v>Afw.</v>
          </cell>
        </row>
        <row r="227">
          <cell r="A227">
            <v>180</v>
          </cell>
          <cell r="B227">
            <v>810</v>
          </cell>
          <cell r="C227">
            <v>810</v>
          </cell>
          <cell r="D227" t="str">
            <v> </v>
          </cell>
          <cell r="E227" t="str">
            <v>Eden du Joyau des Bois</v>
          </cell>
          <cell r="F227" t="str">
            <v>T</v>
          </cell>
          <cell r="G227" t="str">
            <v>Harani Fabrice</v>
          </cell>
          <cell r="H227" t="str">
            <v>F</v>
          </cell>
          <cell r="I227" t="str">
            <v> </v>
          </cell>
          <cell r="J227" t="str">
            <v> </v>
          </cell>
          <cell r="K227" t="str">
            <v> </v>
          </cell>
          <cell r="L227" t="str">
            <v>Afw.</v>
          </cell>
        </row>
        <row r="228">
          <cell r="A228">
            <v>182</v>
          </cell>
          <cell r="B228">
            <v>810</v>
          </cell>
          <cell r="C228">
            <v>810</v>
          </cell>
          <cell r="D228" t="str">
            <v> </v>
          </cell>
          <cell r="E228" t="str">
            <v>Douchka de Prjevalski</v>
          </cell>
          <cell r="F228" t="str">
            <v>T</v>
          </cell>
          <cell r="G228" t="str">
            <v>Buisson Dominique</v>
          </cell>
          <cell r="H228" t="str">
            <v>F</v>
          </cell>
          <cell r="I228" t="str">
            <v> </v>
          </cell>
          <cell r="J228" t="str">
            <v> </v>
          </cell>
          <cell r="K228" t="str">
            <v> </v>
          </cell>
          <cell r="L228" t="str">
            <v>Afw.</v>
          </cell>
        </row>
        <row r="229">
          <cell r="A229">
            <v>184</v>
          </cell>
          <cell r="B229">
            <v>810</v>
          </cell>
          <cell r="C229">
            <v>810</v>
          </cell>
          <cell r="D229" t="str">
            <v> </v>
          </cell>
          <cell r="E229" t="str">
            <v>Asha Batyah Mraja</v>
          </cell>
          <cell r="F229" t="str">
            <v>T</v>
          </cell>
          <cell r="G229" t="str">
            <v>Martina Ruzinska</v>
          </cell>
          <cell r="H229" t="str">
            <v>SK</v>
          </cell>
          <cell r="I229" t="str">
            <v> </v>
          </cell>
          <cell r="J229" t="str">
            <v> </v>
          </cell>
          <cell r="K229" t="str">
            <v> </v>
          </cell>
          <cell r="L229" t="str">
            <v>Afw.</v>
          </cell>
        </row>
        <row r="230">
          <cell r="A230">
            <v>183</v>
          </cell>
          <cell r="B230" t="str">
            <v>ok</v>
          </cell>
          <cell r="C230" t="str">
            <v>ok</v>
          </cell>
          <cell r="D230" t="str">
            <v> </v>
          </cell>
          <cell r="E230" t="str">
            <v>Belátó Bella</v>
          </cell>
          <cell r="F230" t="str">
            <v>T</v>
          </cell>
          <cell r="G230" t="str">
            <v>Vereczki Edit</v>
          </cell>
          <cell r="H230" t="str">
            <v>H</v>
          </cell>
          <cell r="I230" t="str">
            <v> </v>
          </cell>
          <cell r="J230">
            <v>51</v>
          </cell>
          <cell r="K230" t="str">
            <v>2</v>
          </cell>
          <cell r="L230">
            <v>35.33</v>
          </cell>
        </row>
        <row r="231">
          <cell r="A231">
            <v>170</v>
          </cell>
          <cell r="B231" t="str">
            <v>ok</v>
          </cell>
          <cell r="C231">
            <v>900</v>
          </cell>
          <cell r="D231" t="str">
            <v> </v>
          </cell>
          <cell r="E231" t="str">
            <v>Calova des Crocs de la Moliere</v>
          </cell>
          <cell r="F231" t="str">
            <v>T</v>
          </cell>
          <cell r="G231" t="str">
            <v>Kolbasin Catherine</v>
          </cell>
          <cell r="H231" t="str">
            <v>B</v>
          </cell>
          <cell r="I231" t="str">
            <v> </v>
          </cell>
          <cell r="J231">
            <v>51</v>
          </cell>
          <cell r="K231" t="str">
            <v> </v>
          </cell>
          <cell r="L231" t="str">
            <v>Disk</v>
          </cell>
        </row>
        <row r="232">
          <cell r="A232">
            <v>174</v>
          </cell>
          <cell r="B232" t="str">
            <v>ok</v>
          </cell>
          <cell r="C232">
            <v>940</v>
          </cell>
          <cell r="D232" t="str">
            <v> </v>
          </cell>
          <cell r="E232" t="str">
            <v>Turgai's Jashma</v>
          </cell>
          <cell r="F232" t="str">
            <v>T</v>
          </cell>
          <cell r="G232" t="str">
            <v>Franz</v>
          </cell>
          <cell r="H232" t="str">
            <v>D</v>
          </cell>
          <cell r="I232" t="str">
            <v> </v>
          </cell>
          <cell r="J232">
            <v>51</v>
          </cell>
          <cell r="K232" t="str">
            <v> </v>
          </cell>
          <cell r="L232" t="str">
            <v>NRMR</v>
          </cell>
        </row>
        <row r="233">
          <cell r="B233" t="str">
            <v> </v>
          </cell>
          <cell r="C233" t="str">
            <v> </v>
          </cell>
          <cell r="D233" t="str">
            <v> </v>
          </cell>
          <cell r="I233" t="str">
            <v> </v>
          </cell>
          <cell r="J233" t="str">
            <v> </v>
          </cell>
          <cell r="K233" t="str">
            <v> </v>
          </cell>
          <cell r="L233" t="str">
            <v> </v>
          </cell>
        </row>
        <row r="234">
          <cell r="A234" t="str">
            <v>EK</v>
          </cell>
          <cell r="B234" t="str">
            <v>St 1</v>
          </cell>
          <cell r="C234" t="str">
            <v>St 2</v>
          </cell>
          <cell r="D234" t="str">
            <v> </v>
          </cell>
          <cell r="E234" t="str">
            <v>Barzoi  Reuen - Mâles - Rüden</v>
          </cell>
          <cell r="I234" t="str">
            <v>Verv.</v>
          </cell>
          <cell r="J234" t="str">
            <v>Koers</v>
          </cell>
          <cell r="K234" t="str">
            <v>Plaats</v>
          </cell>
          <cell r="L234" t="str">
            <v>Tijd 1</v>
          </cell>
        </row>
        <row r="235">
          <cell r="A235">
            <v>185</v>
          </cell>
          <cell r="B235" t="str">
            <v>ok</v>
          </cell>
          <cell r="C235" t="str">
            <v>ok</v>
          </cell>
          <cell r="D235" t="str">
            <v> </v>
          </cell>
          <cell r="E235" t="str">
            <v>Eristov de Prejvalski</v>
          </cell>
          <cell r="F235" t="str">
            <v>R</v>
          </cell>
          <cell r="G235" t="str">
            <v>Kolbasin Catherine</v>
          </cell>
          <cell r="H235" t="str">
            <v>B</v>
          </cell>
          <cell r="I235" t="str">
            <v> </v>
          </cell>
          <cell r="J235">
            <v>52</v>
          </cell>
          <cell r="K235" t="str">
            <v>1</v>
          </cell>
          <cell r="L235">
            <v>33.71</v>
          </cell>
        </row>
        <row r="236">
          <cell r="A236">
            <v>189</v>
          </cell>
          <cell r="B236" t="str">
            <v>ok</v>
          </cell>
          <cell r="C236" t="str">
            <v>ok</v>
          </cell>
          <cell r="D236" t="str">
            <v> </v>
          </cell>
          <cell r="E236" t="str">
            <v>Akim Mraja</v>
          </cell>
          <cell r="F236" t="str">
            <v>R</v>
          </cell>
          <cell r="G236" t="str">
            <v>Bunge</v>
          </cell>
          <cell r="H236" t="str">
            <v>D</v>
          </cell>
          <cell r="I236" t="str">
            <v> </v>
          </cell>
          <cell r="J236">
            <v>52</v>
          </cell>
          <cell r="K236" t="str">
            <v>2</v>
          </cell>
          <cell r="L236">
            <v>34.17</v>
          </cell>
        </row>
        <row r="237">
          <cell r="A237">
            <v>188</v>
          </cell>
          <cell r="B237" t="str">
            <v>ok</v>
          </cell>
          <cell r="C237" t="str">
            <v>ok</v>
          </cell>
          <cell r="D237" t="str">
            <v> </v>
          </cell>
          <cell r="E237" t="str">
            <v>Turgai's Korol</v>
          </cell>
          <cell r="F237" t="str">
            <v>R</v>
          </cell>
          <cell r="G237" t="str">
            <v>Wittka</v>
          </cell>
          <cell r="H237" t="str">
            <v>D</v>
          </cell>
          <cell r="I237" t="str">
            <v> </v>
          </cell>
          <cell r="J237">
            <v>54</v>
          </cell>
          <cell r="K237" t="str">
            <v>2</v>
          </cell>
          <cell r="L237">
            <v>34.63</v>
          </cell>
        </row>
        <row r="238">
          <cell r="A238">
            <v>190</v>
          </cell>
          <cell r="B238" t="str">
            <v>ok</v>
          </cell>
          <cell r="C238" t="str">
            <v>ok</v>
          </cell>
          <cell r="D238" t="str">
            <v> </v>
          </cell>
          <cell r="E238" t="str">
            <v>Turgai's Jaltai</v>
          </cell>
          <cell r="F238" t="str">
            <v>R</v>
          </cell>
          <cell r="G238" t="str">
            <v>Wittka</v>
          </cell>
          <cell r="H238" t="str">
            <v>D</v>
          </cell>
          <cell r="I238" t="str">
            <v> </v>
          </cell>
          <cell r="J238">
            <v>52</v>
          </cell>
          <cell r="K238" t="str">
            <v>3</v>
          </cell>
          <cell r="L238">
            <v>35.77</v>
          </cell>
        </row>
        <row r="239">
          <cell r="A239">
            <v>191</v>
          </cell>
          <cell r="B239" t="str">
            <v>ok</v>
          </cell>
          <cell r="C239" t="str">
            <v>ok</v>
          </cell>
          <cell r="D239" t="str">
            <v>W</v>
          </cell>
          <cell r="E239" t="str">
            <v>Turgai's Jarkiy</v>
          </cell>
          <cell r="F239" t="str">
            <v>R</v>
          </cell>
          <cell r="G239" t="str">
            <v>Scholz</v>
          </cell>
          <cell r="H239" t="str">
            <v>D</v>
          </cell>
          <cell r="I239" t="str">
            <v> </v>
          </cell>
          <cell r="J239">
            <v>54</v>
          </cell>
          <cell r="K239" t="str">
            <v>3</v>
          </cell>
          <cell r="L239">
            <v>36.07</v>
          </cell>
        </row>
        <row r="240">
          <cell r="A240">
            <v>192</v>
          </cell>
          <cell r="B240" t="str">
            <v>ok</v>
          </cell>
          <cell r="C240" t="str">
            <v>ok</v>
          </cell>
          <cell r="D240" t="str">
            <v> </v>
          </cell>
          <cell r="E240" t="str">
            <v>Turgai's Keoma</v>
          </cell>
          <cell r="F240" t="str">
            <v>R</v>
          </cell>
          <cell r="G240" t="str">
            <v>Franz</v>
          </cell>
          <cell r="H240" t="str">
            <v>D</v>
          </cell>
          <cell r="I240" t="str">
            <v> </v>
          </cell>
          <cell r="J240">
            <v>52</v>
          </cell>
          <cell r="K240" t="str">
            <v>4</v>
          </cell>
          <cell r="L240">
            <v>36.65</v>
          </cell>
        </row>
        <row r="241">
          <cell r="A241">
            <v>187</v>
          </cell>
          <cell r="B241">
            <v>810</v>
          </cell>
          <cell r="C241">
            <v>810</v>
          </cell>
          <cell r="D241" t="str">
            <v>W</v>
          </cell>
          <cell r="E241" t="str">
            <v>Turgai's Kollun</v>
          </cell>
          <cell r="F241" t="str">
            <v>R</v>
          </cell>
          <cell r="G241" t="str">
            <v>Bollbach</v>
          </cell>
          <cell r="H241" t="str">
            <v>D</v>
          </cell>
          <cell r="I241" t="str">
            <v> </v>
          </cell>
          <cell r="J241" t="str">
            <v> </v>
          </cell>
          <cell r="K241" t="str">
            <v> </v>
          </cell>
          <cell r="L241" t="str">
            <v>Afw.</v>
          </cell>
        </row>
        <row r="242">
          <cell r="A242">
            <v>194</v>
          </cell>
          <cell r="B242">
            <v>810</v>
          </cell>
          <cell r="C242">
            <v>810</v>
          </cell>
          <cell r="D242" t="str">
            <v> </v>
          </cell>
          <cell r="E242" t="str">
            <v>Blagorodnja Krasota Istotchnik</v>
          </cell>
          <cell r="F242" t="str">
            <v>R</v>
          </cell>
          <cell r="G242" t="str">
            <v>van Zeeland</v>
          </cell>
          <cell r="H242" t="str">
            <v>NL</v>
          </cell>
          <cell r="I242" t="str">
            <v> </v>
          </cell>
          <cell r="J242" t="str">
            <v> </v>
          </cell>
          <cell r="K242" t="str">
            <v> </v>
          </cell>
          <cell r="L242" t="str">
            <v>Afw.</v>
          </cell>
        </row>
        <row r="243">
          <cell r="A243">
            <v>193</v>
          </cell>
          <cell r="B243" t="str">
            <v>ok</v>
          </cell>
          <cell r="C243" t="str">
            <v>ok</v>
          </cell>
          <cell r="D243" t="str">
            <v> </v>
          </cell>
          <cell r="E243" t="str">
            <v>Tarasov's Hold Your Horses</v>
          </cell>
          <cell r="F243" t="str">
            <v>R</v>
          </cell>
          <cell r="G243" t="str">
            <v>Mäkinen Tarja</v>
          </cell>
          <cell r="H243" t="str">
            <v>FIN</v>
          </cell>
          <cell r="I243" t="str">
            <v> </v>
          </cell>
          <cell r="J243">
            <v>54</v>
          </cell>
          <cell r="K243" t="str">
            <v>1</v>
          </cell>
          <cell r="L243">
            <v>34.23</v>
          </cell>
        </row>
        <row r="244">
          <cell r="A244">
            <v>186</v>
          </cell>
          <cell r="B244" t="str">
            <v>ok</v>
          </cell>
          <cell r="C244">
            <v>900</v>
          </cell>
          <cell r="D244" t="str">
            <v> </v>
          </cell>
          <cell r="E244" t="str">
            <v>Urkofsky Harpat</v>
          </cell>
          <cell r="F244" t="str">
            <v>R</v>
          </cell>
          <cell r="G244" t="str">
            <v>Van Den Brule - Kolbasin</v>
          </cell>
          <cell r="H244" t="str">
            <v>B</v>
          </cell>
          <cell r="I244" t="str">
            <v> </v>
          </cell>
          <cell r="J244">
            <v>54</v>
          </cell>
          <cell r="K244" t="str">
            <v> </v>
          </cell>
          <cell r="L244" t="str">
            <v>Disk</v>
          </cell>
        </row>
        <row r="245">
          <cell r="B245" t="str">
            <v> </v>
          </cell>
          <cell r="C245" t="str">
            <v> </v>
          </cell>
          <cell r="I245" t="str">
            <v> </v>
          </cell>
          <cell r="J245" t="str">
            <v> </v>
          </cell>
          <cell r="K245" t="str">
            <v> </v>
          </cell>
          <cell r="L245" t="str">
            <v> </v>
          </cell>
        </row>
        <row r="246">
          <cell r="A246" t="str">
            <v>EK</v>
          </cell>
          <cell r="B246" t="str">
            <v>St 1</v>
          </cell>
          <cell r="C246" t="str">
            <v>St 2</v>
          </cell>
          <cell r="D246" t="str">
            <v> </v>
          </cell>
          <cell r="E246" t="str">
            <v>Galgo   Gemengd - Mixtes - Gemischt </v>
          </cell>
          <cell r="I246" t="str">
            <v>Verv.</v>
          </cell>
          <cell r="J246" t="str">
            <v>Koers</v>
          </cell>
          <cell r="K246" t="str">
            <v>Plaats</v>
          </cell>
          <cell r="L246" t="str">
            <v>Tijd 1</v>
          </cell>
        </row>
        <row r="247">
          <cell r="A247">
            <v>203</v>
          </cell>
          <cell r="B247" t="str">
            <v>ok</v>
          </cell>
          <cell r="C247" t="str">
            <v>ok</v>
          </cell>
          <cell r="D247" t="str">
            <v> </v>
          </cell>
          <cell r="E247" t="str">
            <v>Cocolores High Fidelity</v>
          </cell>
          <cell r="F247" t="str">
            <v>R</v>
          </cell>
          <cell r="G247" t="str">
            <v>Baader</v>
          </cell>
          <cell r="H247" t="str">
            <v>D</v>
          </cell>
          <cell r="I247" t="str">
            <v> </v>
          </cell>
          <cell r="J247">
            <v>57</v>
          </cell>
          <cell r="K247" t="str">
            <v>1</v>
          </cell>
          <cell r="L247">
            <v>31.58</v>
          </cell>
        </row>
        <row r="248">
          <cell r="A248">
            <v>197</v>
          </cell>
          <cell r="B248" t="str">
            <v>ok</v>
          </cell>
          <cell r="C248" t="str">
            <v>ok</v>
          </cell>
          <cell r="D248" t="str">
            <v> </v>
          </cell>
          <cell r="E248" t="str">
            <v>Romanow's Camee</v>
          </cell>
          <cell r="F248" t="str">
            <v>T</v>
          </cell>
          <cell r="G248" t="str">
            <v>Felix</v>
          </cell>
          <cell r="H248" t="str">
            <v>D</v>
          </cell>
          <cell r="I248" t="str">
            <v> </v>
          </cell>
          <cell r="J248">
            <v>55</v>
          </cell>
          <cell r="K248" t="str">
            <v>1</v>
          </cell>
          <cell r="L248">
            <v>32.25</v>
          </cell>
        </row>
        <row r="249">
          <cell r="A249">
            <v>199</v>
          </cell>
          <cell r="B249" t="str">
            <v>ok</v>
          </cell>
          <cell r="C249" t="str">
            <v>ok</v>
          </cell>
          <cell r="D249" t="str">
            <v> </v>
          </cell>
          <cell r="E249" t="str">
            <v>Romanow's Bonanova</v>
          </cell>
          <cell r="F249" t="str">
            <v>T</v>
          </cell>
          <cell r="G249" t="str">
            <v>Demacker</v>
          </cell>
          <cell r="H249" t="str">
            <v>D</v>
          </cell>
          <cell r="I249" t="str">
            <v> </v>
          </cell>
          <cell r="J249">
            <v>56</v>
          </cell>
          <cell r="K249" t="str">
            <v>1</v>
          </cell>
          <cell r="L249">
            <v>32.5</v>
          </cell>
        </row>
        <row r="250">
          <cell r="A250">
            <v>198</v>
          </cell>
          <cell r="B250" t="str">
            <v>ok</v>
          </cell>
          <cell r="C250" t="str">
            <v>ok</v>
          </cell>
          <cell r="D250" t="str">
            <v> </v>
          </cell>
          <cell r="E250" t="str">
            <v>Romanow's Cazadora</v>
          </cell>
          <cell r="F250" t="str">
            <v>T</v>
          </cell>
          <cell r="G250" t="str">
            <v>Wahode</v>
          </cell>
          <cell r="H250" t="str">
            <v>D</v>
          </cell>
          <cell r="I250" t="str">
            <v> </v>
          </cell>
          <cell r="J250">
            <v>57</v>
          </cell>
          <cell r="K250" t="str">
            <v>2</v>
          </cell>
          <cell r="L250">
            <v>32.74</v>
          </cell>
        </row>
        <row r="251">
          <cell r="A251">
            <v>195</v>
          </cell>
          <cell r="B251" t="str">
            <v>ok</v>
          </cell>
          <cell r="C251" t="str">
            <v>ok</v>
          </cell>
          <cell r="D251" t="str">
            <v> </v>
          </cell>
          <cell r="E251" t="str">
            <v>Sonia de Valle Estrella</v>
          </cell>
          <cell r="F251" t="str">
            <v>T</v>
          </cell>
          <cell r="G251" t="str">
            <v>Goetstouwers - Fredrix</v>
          </cell>
          <cell r="H251" t="str">
            <v>B</v>
          </cell>
          <cell r="I251" t="str">
            <v> </v>
          </cell>
          <cell r="J251">
            <v>56</v>
          </cell>
          <cell r="K251" t="str">
            <v>2</v>
          </cell>
          <cell r="L251">
            <v>32.78</v>
          </cell>
        </row>
        <row r="252">
          <cell r="A252">
            <v>204</v>
          </cell>
          <cell r="B252" t="str">
            <v>ok</v>
          </cell>
          <cell r="C252" t="str">
            <v>ok</v>
          </cell>
          <cell r="D252" t="str">
            <v> </v>
          </cell>
          <cell r="E252" t="str">
            <v>Rayma Collons Cagueme</v>
          </cell>
          <cell r="F252" t="str">
            <v>R</v>
          </cell>
          <cell r="G252" t="str">
            <v>Graizely Fabienne</v>
          </cell>
          <cell r="H252" t="str">
            <v>F</v>
          </cell>
          <cell r="I252" t="str">
            <v> </v>
          </cell>
          <cell r="J252">
            <v>55</v>
          </cell>
          <cell r="K252" t="str">
            <v>3</v>
          </cell>
          <cell r="L252">
            <v>32.99</v>
          </cell>
        </row>
        <row r="253">
          <cell r="A253">
            <v>202</v>
          </cell>
          <cell r="B253" t="str">
            <v>ok</v>
          </cell>
          <cell r="C253" t="str">
            <v>ok</v>
          </cell>
          <cell r="D253" t="str">
            <v> </v>
          </cell>
          <cell r="E253" t="str">
            <v>Clowny Camelia v.d.Wilgensloot</v>
          </cell>
          <cell r="F253" t="str">
            <v>T</v>
          </cell>
          <cell r="G253" t="str">
            <v>Hense</v>
          </cell>
          <cell r="H253" t="str">
            <v>NL</v>
          </cell>
          <cell r="I253" t="str">
            <v> </v>
          </cell>
          <cell r="J253">
            <v>55</v>
          </cell>
          <cell r="K253" t="str">
            <v>2</v>
          </cell>
          <cell r="L253">
            <v>32.95</v>
          </cell>
        </row>
        <row r="254">
          <cell r="A254">
            <v>200</v>
          </cell>
          <cell r="B254">
            <v>810</v>
          </cell>
          <cell r="C254">
            <v>810</v>
          </cell>
          <cell r="D254" t="str">
            <v> </v>
          </cell>
          <cell r="E254" t="str">
            <v>Romanow's Dicha</v>
          </cell>
          <cell r="F254" t="str">
            <v>T</v>
          </cell>
          <cell r="G254" t="str">
            <v>Felix</v>
          </cell>
          <cell r="H254" t="str">
            <v>D</v>
          </cell>
          <cell r="I254" t="str">
            <v> </v>
          </cell>
          <cell r="J254" t="str">
            <v> </v>
          </cell>
          <cell r="K254" t="str">
            <v> </v>
          </cell>
          <cell r="L254" t="str">
            <v>Afw.</v>
          </cell>
        </row>
        <row r="255">
          <cell r="A255">
            <v>196</v>
          </cell>
          <cell r="B255" t="str">
            <v>ok</v>
          </cell>
          <cell r="C255">
            <v>900</v>
          </cell>
          <cell r="D255" t="str">
            <v> </v>
          </cell>
          <cell r="E255" t="str">
            <v>Caritas Palesio Estremadura</v>
          </cell>
          <cell r="F255" t="str">
            <v>T</v>
          </cell>
          <cell r="G255" t="str">
            <v>Vrancken Michel</v>
          </cell>
          <cell r="H255" t="str">
            <v>B</v>
          </cell>
          <cell r="I255" t="str">
            <v> </v>
          </cell>
          <cell r="J255">
            <v>57</v>
          </cell>
          <cell r="K255" t="str">
            <v> </v>
          </cell>
          <cell r="L255" t="str">
            <v>Disk</v>
          </cell>
        </row>
        <row r="256">
          <cell r="A256">
            <v>201</v>
          </cell>
          <cell r="B256" t="str">
            <v>ok</v>
          </cell>
          <cell r="C256" t="str">
            <v>ok</v>
          </cell>
          <cell r="D256" t="str">
            <v> </v>
          </cell>
          <cell r="E256" t="str">
            <v>Doña Rafaela of Little Milwaukee</v>
          </cell>
          <cell r="F256" t="str">
            <v>T</v>
          </cell>
          <cell r="G256" t="str">
            <v>Reuser &amp; Atsma</v>
          </cell>
          <cell r="H256" t="str">
            <v>NL</v>
          </cell>
          <cell r="I256" t="str">
            <v> </v>
          </cell>
          <cell r="J256">
            <v>56</v>
          </cell>
          <cell r="K256" t="str">
            <v>3</v>
          </cell>
          <cell r="L256">
            <v>32.93</v>
          </cell>
        </row>
        <row r="257">
          <cell r="B257" t="str">
            <v> </v>
          </cell>
          <cell r="C257" t="str">
            <v> </v>
          </cell>
          <cell r="D257" t="str">
            <v> </v>
          </cell>
          <cell r="I257" t="str">
            <v> </v>
          </cell>
          <cell r="J257" t="str">
            <v> </v>
          </cell>
          <cell r="K257" t="str">
            <v> </v>
          </cell>
          <cell r="L257" t="str">
            <v> </v>
          </cell>
        </row>
        <row r="258">
          <cell r="A258" t="str">
            <v>EK</v>
          </cell>
          <cell r="B258" t="str">
            <v>St 1</v>
          </cell>
          <cell r="C258" t="str">
            <v>St 2</v>
          </cell>
          <cell r="D258" t="str">
            <v> </v>
          </cell>
          <cell r="E258" t="str">
            <v>Irish Wolfshound Gemengd - Mixtes - Gemischt </v>
          </cell>
          <cell r="I258" t="str">
            <v>Verv.</v>
          </cell>
          <cell r="J258" t="str">
            <v>Koers</v>
          </cell>
          <cell r="K258" t="str">
            <v>Plaats</v>
          </cell>
          <cell r="L258" t="str">
            <v>Tijd 1</v>
          </cell>
        </row>
        <row r="259">
          <cell r="A259">
            <v>205</v>
          </cell>
          <cell r="B259" t="str">
            <v>ok</v>
          </cell>
          <cell r="C259" t="str">
            <v>ok</v>
          </cell>
          <cell r="D259" t="str">
            <v> </v>
          </cell>
          <cell r="E259" t="str">
            <v>Flower of Twilight Zone</v>
          </cell>
          <cell r="F259" t="str">
            <v>T</v>
          </cell>
          <cell r="G259" t="str">
            <v>G. &amp; J. Kocher</v>
          </cell>
          <cell r="H259" t="str">
            <v>A</v>
          </cell>
          <cell r="I259" t="str">
            <v> </v>
          </cell>
          <cell r="J259">
            <v>58</v>
          </cell>
          <cell r="K259" t="str">
            <v>1</v>
          </cell>
          <cell r="L259">
            <v>42.62</v>
          </cell>
        </row>
        <row r="260">
          <cell r="A260">
            <v>206</v>
          </cell>
          <cell r="B260">
            <v>810</v>
          </cell>
          <cell r="C260">
            <v>810</v>
          </cell>
          <cell r="D260" t="str">
            <v> </v>
          </cell>
          <cell r="E260" t="str">
            <v>Evergreen vom Elsengrund</v>
          </cell>
          <cell r="F260" t="str">
            <v>T</v>
          </cell>
          <cell r="G260" t="str">
            <v>Gottschalk</v>
          </cell>
          <cell r="H260" t="str">
            <v>D</v>
          </cell>
          <cell r="I260" t="str">
            <v> </v>
          </cell>
          <cell r="J260" t="str">
            <v> </v>
          </cell>
          <cell r="K260" t="str">
            <v> </v>
          </cell>
          <cell r="L260" t="str">
            <v>Afw.</v>
          </cell>
        </row>
        <row r="261">
          <cell r="A261">
            <v>207</v>
          </cell>
          <cell r="B261">
            <v>810</v>
          </cell>
          <cell r="C261">
            <v>810</v>
          </cell>
          <cell r="D261" t="str">
            <v> </v>
          </cell>
          <cell r="E261" t="str">
            <v>Dyka's Gentle Eclaire</v>
          </cell>
          <cell r="F261" t="str">
            <v>T</v>
          </cell>
          <cell r="G261" t="str">
            <v>Dyka</v>
          </cell>
          <cell r="H261" t="str">
            <v>D</v>
          </cell>
          <cell r="I261" t="str">
            <v> </v>
          </cell>
          <cell r="J261" t="str">
            <v> </v>
          </cell>
          <cell r="K261" t="str">
            <v> </v>
          </cell>
          <cell r="L261" t="str">
            <v>Afw.</v>
          </cell>
        </row>
        <row r="262">
          <cell r="A262">
            <v>208</v>
          </cell>
          <cell r="B262">
            <v>810</v>
          </cell>
          <cell r="C262">
            <v>810</v>
          </cell>
          <cell r="D262" t="str">
            <v> </v>
          </cell>
          <cell r="E262" t="str">
            <v>Irish Gentles Roshee</v>
          </cell>
          <cell r="F262" t="str">
            <v>T</v>
          </cell>
          <cell r="G262" t="str">
            <v>Dyka</v>
          </cell>
          <cell r="H262" t="str">
            <v>D</v>
          </cell>
          <cell r="I262" t="str">
            <v> </v>
          </cell>
          <cell r="J262" t="str">
            <v> </v>
          </cell>
          <cell r="K262" t="str">
            <v> </v>
          </cell>
          <cell r="L262" t="str">
            <v>Afw.</v>
          </cell>
        </row>
        <row r="263">
          <cell r="A263">
            <v>209</v>
          </cell>
          <cell r="B263" t="str">
            <v>ok</v>
          </cell>
          <cell r="C263" t="str">
            <v>ok</v>
          </cell>
          <cell r="D263" t="str">
            <v> </v>
          </cell>
          <cell r="E263" t="str">
            <v>Kilfaolin of Northern Forest</v>
          </cell>
          <cell r="F263" t="str">
            <v>R</v>
          </cell>
          <cell r="G263" t="str">
            <v>DI. A. Fürnkranz</v>
          </cell>
          <cell r="H263" t="str">
            <v>A</v>
          </cell>
          <cell r="I263" t="str">
            <v> </v>
          </cell>
          <cell r="J263">
            <v>58</v>
          </cell>
          <cell r="K263" t="str">
            <v>2</v>
          </cell>
          <cell r="L263">
            <v>46.5</v>
          </cell>
        </row>
        <row r="264">
          <cell r="A264">
            <v>210</v>
          </cell>
          <cell r="B264">
            <v>810</v>
          </cell>
          <cell r="C264">
            <v>810</v>
          </cell>
          <cell r="D264" t="str">
            <v> </v>
          </cell>
          <cell r="E264" t="str">
            <v>Cu-Rhana Dylan</v>
          </cell>
          <cell r="F264" t="str">
            <v>R</v>
          </cell>
          <cell r="G264" t="str">
            <v>Brüstle</v>
          </cell>
          <cell r="H264" t="str">
            <v>D</v>
          </cell>
          <cell r="I264" t="str">
            <v> </v>
          </cell>
          <cell r="J264" t="str">
            <v> </v>
          </cell>
          <cell r="K264" t="str">
            <v> </v>
          </cell>
          <cell r="L264" t="str">
            <v>Afw.</v>
          </cell>
        </row>
        <row r="265">
          <cell r="B265" t="str">
            <v> </v>
          </cell>
          <cell r="C265" t="str">
            <v> </v>
          </cell>
          <cell r="D265" t="str">
            <v> </v>
          </cell>
          <cell r="I265" t="str">
            <v> </v>
          </cell>
          <cell r="J265" t="str">
            <v> </v>
          </cell>
          <cell r="K265" t="str">
            <v> </v>
          </cell>
          <cell r="L265" t="str">
            <v> </v>
          </cell>
        </row>
        <row r="266">
          <cell r="A266" t="str">
            <v>EK</v>
          </cell>
          <cell r="B266" t="str">
            <v>St 1</v>
          </cell>
          <cell r="C266" t="str">
            <v>St 2</v>
          </cell>
          <cell r="D266" t="str">
            <v> </v>
          </cell>
          <cell r="E266" t="str">
            <v>Magyar Agar Gemengd - Mixtes - Gemischt</v>
          </cell>
          <cell r="I266" t="str">
            <v>Verv.</v>
          </cell>
          <cell r="J266" t="str">
            <v>Koers</v>
          </cell>
          <cell r="K266" t="str">
            <v>Plaats</v>
          </cell>
          <cell r="L266" t="str">
            <v>Tijd 1</v>
          </cell>
        </row>
        <row r="267">
          <cell r="A267">
            <v>218</v>
          </cell>
          <cell r="B267" t="str">
            <v>ok</v>
          </cell>
          <cell r="C267" t="str">
            <v>ok</v>
          </cell>
          <cell r="D267" t="str">
            <v> </v>
          </cell>
          <cell r="E267" t="str">
            <v>Körösvidéki Csavargó Arany Villám</v>
          </cell>
          <cell r="F267" t="str">
            <v>T</v>
          </cell>
          <cell r="G267" t="str">
            <v>Rédly Szilvia</v>
          </cell>
          <cell r="H267" t="str">
            <v>H</v>
          </cell>
          <cell r="I267" t="str">
            <v> </v>
          </cell>
          <cell r="J267">
            <v>62</v>
          </cell>
          <cell r="K267" t="str">
            <v>1</v>
          </cell>
          <cell r="L267">
            <v>29.81</v>
          </cell>
        </row>
        <row r="268">
          <cell r="A268">
            <v>227</v>
          </cell>
          <cell r="B268" t="str">
            <v>ok</v>
          </cell>
          <cell r="C268" t="str">
            <v>ok</v>
          </cell>
          <cell r="D268" t="str">
            <v> </v>
          </cell>
          <cell r="E268" t="str">
            <v>Csíkos Jaguár Titusz</v>
          </cell>
          <cell r="F268" t="str">
            <v>R</v>
          </cell>
          <cell r="G268" t="str">
            <v>Fülöp Tibor</v>
          </cell>
          <cell r="H268" t="str">
            <v>H</v>
          </cell>
          <cell r="I268" t="str">
            <v> </v>
          </cell>
          <cell r="J268">
            <v>63</v>
          </cell>
          <cell r="K268" t="str">
            <v>1</v>
          </cell>
          <cell r="L268">
            <v>29.92</v>
          </cell>
        </row>
        <row r="269">
          <cell r="A269">
            <v>211</v>
          </cell>
          <cell r="B269" t="str">
            <v>ok</v>
          </cell>
          <cell r="C269" t="str">
            <v>ok</v>
          </cell>
          <cell r="D269" t="str">
            <v> </v>
          </cell>
          <cell r="E269" t="str">
            <v>Farkas von Salomon Maréza</v>
          </cell>
          <cell r="F269" t="str">
            <v>T</v>
          </cell>
          <cell r="G269" t="str">
            <v>Maus</v>
          </cell>
          <cell r="H269" t="str">
            <v>D</v>
          </cell>
          <cell r="I269" t="str">
            <v> </v>
          </cell>
          <cell r="J269">
            <v>60</v>
          </cell>
          <cell r="K269" t="str">
            <v>1</v>
          </cell>
          <cell r="L269">
            <v>30.75</v>
          </cell>
        </row>
        <row r="270">
          <cell r="A270">
            <v>221</v>
          </cell>
          <cell r="B270" t="str">
            <v>ok</v>
          </cell>
          <cell r="C270" t="str">
            <v>ok</v>
          </cell>
          <cell r="D270" t="str">
            <v> </v>
          </cell>
          <cell r="E270" t="str">
            <v>Körösvidéki Csavargó Alíz</v>
          </cell>
          <cell r="F270" t="str">
            <v>T</v>
          </cell>
          <cell r="G270" t="str">
            <v>Fülöp Tibor</v>
          </cell>
          <cell r="H270" t="str">
            <v>H</v>
          </cell>
          <cell r="I270" t="str">
            <v> </v>
          </cell>
          <cell r="J270">
            <v>60</v>
          </cell>
          <cell r="K270" t="str">
            <v>2</v>
          </cell>
          <cell r="L270">
            <v>31.02</v>
          </cell>
        </row>
        <row r="271">
          <cell r="A271">
            <v>220</v>
          </cell>
          <cell r="B271" t="str">
            <v>ok</v>
          </cell>
          <cell r="C271" t="str">
            <v>ok</v>
          </cell>
          <cell r="D271" t="str">
            <v> </v>
          </cell>
          <cell r="E271" t="str">
            <v>Körösvidéki Csavargó Angyal</v>
          </cell>
          <cell r="F271" t="str">
            <v>T</v>
          </cell>
          <cell r="G271" t="str">
            <v>Fülöp Tibor</v>
          </cell>
          <cell r="H271" t="str">
            <v>H</v>
          </cell>
          <cell r="I271" t="str">
            <v> </v>
          </cell>
          <cell r="J271">
            <v>61</v>
          </cell>
          <cell r="K271" t="str">
            <v>1</v>
          </cell>
          <cell r="L271">
            <v>31.24</v>
          </cell>
        </row>
        <row r="272">
          <cell r="A272">
            <v>222</v>
          </cell>
          <cell r="B272" t="str">
            <v>ok</v>
          </cell>
          <cell r="C272" t="str">
            <v>ok</v>
          </cell>
          <cell r="D272" t="str">
            <v> </v>
          </cell>
          <cell r="E272" t="str">
            <v>Csillag Ajandek Smiling Rose</v>
          </cell>
          <cell r="F272" t="str">
            <v>R</v>
          </cell>
          <cell r="G272" t="str">
            <v>Wins Thierry</v>
          </cell>
          <cell r="H272" t="str">
            <v>CH</v>
          </cell>
          <cell r="I272" t="str">
            <v> </v>
          </cell>
          <cell r="J272">
            <v>63</v>
          </cell>
          <cell r="K272" t="str">
            <v>2</v>
          </cell>
          <cell r="L272">
            <v>30.95</v>
          </cell>
        </row>
        <row r="273">
          <cell r="A273">
            <v>213</v>
          </cell>
          <cell r="B273" t="str">
            <v>ok</v>
          </cell>
          <cell r="C273" t="str">
            <v>ok</v>
          </cell>
          <cell r="D273" t="str">
            <v> </v>
          </cell>
          <cell r="E273" t="str">
            <v>Farkas von Salomon Maja</v>
          </cell>
          <cell r="F273" t="str">
            <v>T</v>
          </cell>
          <cell r="G273" t="str">
            <v>Firneburg u. Winkelmann</v>
          </cell>
          <cell r="H273" t="str">
            <v>D</v>
          </cell>
          <cell r="I273" t="str">
            <v> </v>
          </cell>
          <cell r="J273">
            <v>61</v>
          </cell>
          <cell r="K273" t="str">
            <v>2</v>
          </cell>
          <cell r="L273">
            <v>31.3</v>
          </cell>
        </row>
        <row r="274">
          <cell r="A274">
            <v>224</v>
          </cell>
          <cell r="B274" t="str">
            <v>ok</v>
          </cell>
          <cell r="C274" t="str">
            <v>ok</v>
          </cell>
          <cell r="D274" t="str">
            <v> </v>
          </cell>
          <cell r="E274" t="str">
            <v>Thajra's Erdesz</v>
          </cell>
          <cell r="F274" t="str">
            <v>R</v>
          </cell>
          <cell r="G274" t="str">
            <v>Lemann</v>
          </cell>
          <cell r="H274" t="str">
            <v>D</v>
          </cell>
          <cell r="I274" t="str">
            <v> </v>
          </cell>
          <cell r="J274">
            <v>63</v>
          </cell>
          <cell r="K274" t="str">
            <v>3</v>
          </cell>
          <cell r="L274">
            <v>31.23</v>
          </cell>
        </row>
        <row r="275">
          <cell r="A275">
            <v>223</v>
          </cell>
          <cell r="B275" t="str">
            <v>ok</v>
          </cell>
          <cell r="C275" t="str">
            <v>ok</v>
          </cell>
          <cell r="D275" t="str">
            <v> </v>
          </cell>
          <cell r="E275" t="str">
            <v>Akácvirág von der Hálapénz</v>
          </cell>
          <cell r="F275" t="str">
            <v>R</v>
          </cell>
          <cell r="G275" t="str">
            <v>Chlumská Zuzana</v>
          </cell>
          <cell r="H275" t="str">
            <v>CZ</v>
          </cell>
          <cell r="I275" t="str">
            <v> </v>
          </cell>
          <cell r="J275">
            <v>62</v>
          </cell>
          <cell r="K275" t="str">
            <v>2</v>
          </cell>
          <cell r="L275">
            <v>31.36</v>
          </cell>
        </row>
        <row r="276">
          <cell r="A276">
            <v>212</v>
          </cell>
          <cell r="B276" t="str">
            <v>ok</v>
          </cell>
          <cell r="C276" t="str">
            <v>ok</v>
          </cell>
          <cell r="D276" t="str">
            <v> </v>
          </cell>
          <cell r="E276" t="str">
            <v>Thajra's Eliz</v>
          </cell>
          <cell r="F276" t="str">
            <v>T</v>
          </cell>
          <cell r="G276" t="str">
            <v>Eichhammer </v>
          </cell>
          <cell r="H276" t="str">
            <v>D</v>
          </cell>
          <cell r="I276" t="str">
            <v> </v>
          </cell>
          <cell r="J276">
            <v>62</v>
          </cell>
          <cell r="K276" t="str">
            <v>3</v>
          </cell>
          <cell r="L276">
            <v>31.6</v>
          </cell>
        </row>
        <row r="277">
          <cell r="A277">
            <v>225</v>
          </cell>
          <cell r="B277" t="str">
            <v>ok</v>
          </cell>
          <cell r="C277" t="str">
            <v>ok</v>
          </cell>
          <cell r="D277" t="str">
            <v> </v>
          </cell>
          <cell r="E277" t="str">
            <v>Gyuszika's Deci</v>
          </cell>
          <cell r="F277" t="str">
            <v>R</v>
          </cell>
          <cell r="G277" t="str">
            <v>Jago u. Christiansen</v>
          </cell>
          <cell r="H277" t="str">
            <v>D</v>
          </cell>
          <cell r="I277" t="str">
            <v> </v>
          </cell>
          <cell r="J277">
            <v>63</v>
          </cell>
          <cell r="K277" t="str">
            <v>4</v>
          </cell>
          <cell r="L277">
            <v>31.53</v>
          </cell>
        </row>
        <row r="278">
          <cell r="A278">
            <v>215</v>
          </cell>
          <cell r="B278" t="str">
            <v>ok</v>
          </cell>
          <cell r="C278" t="str">
            <v>ok</v>
          </cell>
          <cell r="D278" t="str">
            <v> </v>
          </cell>
          <cell r="E278" t="str">
            <v>Dévaj Fodor</v>
          </cell>
          <cell r="F278" t="str">
            <v>T</v>
          </cell>
          <cell r="G278" t="str">
            <v>Preis</v>
          </cell>
          <cell r="H278" t="str">
            <v>D</v>
          </cell>
          <cell r="I278" t="str">
            <v> </v>
          </cell>
          <cell r="J278">
            <v>62</v>
          </cell>
          <cell r="K278" t="str">
            <v>4</v>
          </cell>
          <cell r="L278">
            <v>32.3</v>
          </cell>
        </row>
        <row r="279">
          <cell r="A279">
            <v>118</v>
          </cell>
          <cell r="B279">
            <v>830</v>
          </cell>
          <cell r="C279">
            <v>830</v>
          </cell>
          <cell r="D279" t="str">
            <v> </v>
          </cell>
          <cell r="E279" t="str">
            <v>Vad vom Schloss Neuschwanstein</v>
          </cell>
          <cell r="F279" t="str">
            <v>T</v>
          </cell>
          <cell r="G279" t="str">
            <v>Firneburg</v>
          </cell>
          <cell r="H279" t="str">
            <v>D</v>
          </cell>
          <cell r="I279">
            <v>216</v>
          </cell>
          <cell r="J279">
            <v>61</v>
          </cell>
          <cell r="K279" t="str">
            <v>3</v>
          </cell>
          <cell r="L279">
            <v>33</v>
          </cell>
        </row>
        <row r="280">
          <cell r="A280">
            <v>216</v>
          </cell>
          <cell r="B280">
            <v>800</v>
          </cell>
          <cell r="C280">
            <v>800</v>
          </cell>
          <cell r="D280" t="str">
            <v> </v>
          </cell>
          <cell r="E280" t="str">
            <v>Magyar Álom Anikò</v>
          </cell>
          <cell r="F280" t="str">
            <v>T</v>
          </cell>
          <cell r="G280" t="str">
            <v>Deschner</v>
          </cell>
          <cell r="H280" t="str">
            <v>D</v>
          </cell>
          <cell r="I280">
            <v>118</v>
          </cell>
          <cell r="J280" t="str">
            <v> </v>
          </cell>
          <cell r="K280" t="str">
            <v> </v>
          </cell>
          <cell r="L280" t="str">
            <v>Afw.</v>
          </cell>
        </row>
        <row r="281">
          <cell r="A281">
            <v>217</v>
          </cell>
          <cell r="B281">
            <v>810</v>
          </cell>
          <cell r="C281">
            <v>810</v>
          </cell>
          <cell r="D281" t="str">
            <v> </v>
          </cell>
          <cell r="E281" t="str">
            <v>Betcha Katcha Peggy Lou</v>
          </cell>
          <cell r="F281" t="str">
            <v>T</v>
          </cell>
          <cell r="G281" t="str">
            <v>Delannoy Monique</v>
          </cell>
          <cell r="H281" t="str">
            <v>F</v>
          </cell>
          <cell r="I281" t="str">
            <v> </v>
          </cell>
          <cell r="J281" t="str">
            <v> </v>
          </cell>
          <cell r="K281" t="str">
            <v> </v>
          </cell>
          <cell r="L281" t="str">
            <v>Afw.</v>
          </cell>
        </row>
        <row r="282">
          <cell r="A282">
            <v>219</v>
          </cell>
          <cell r="B282">
            <v>810</v>
          </cell>
          <cell r="C282">
            <v>810</v>
          </cell>
          <cell r="D282" t="str">
            <v> </v>
          </cell>
          <cell r="E282" t="str">
            <v>Körösvidéki Csavargó Ametisz</v>
          </cell>
          <cell r="F282" t="str">
            <v>T</v>
          </cell>
          <cell r="G282" t="str">
            <v>Domsik János</v>
          </cell>
          <cell r="H282" t="str">
            <v>H</v>
          </cell>
          <cell r="I282" t="str">
            <v> </v>
          </cell>
          <cell r="J282" t="str">
            <v> </v>
          </cell>
          <cell r="K282" t="str">
            <v> </v>
          </cell>
          <cell r="L282" t="str">
            <v>Afw.</v>
          </cell>
        </row>
        <row r="283">
          <cell r="A283">
            <v>226</v>
          </cell>
          <cell r="B283">
            <v>810</v>
          </cell>
          <cell r="C283">
            <v>810</v>
          </cell>
          <cell r="D283" t="str">
            <v> </v>
          </cell>
          <cell r="E283" t="str">
            <v>Puszta König's Csintalan</v>
          </cell>
          <cell r="F283" t="str">
            <v>R</v>
          </cell>
          <cell r="G283" t="str">
            <v>Bednar</v>
          </cell>
          <cell r="H283" t="str">
            <v>D</v>
          </cell>
          <cell r="I283" t="str">
            <v> </v>
          </cell>
          <cell r="J283" t="str">
            <v> </v>
          </cell>
          <cell r="K283" t="str">
            <v> </v>
          </cell>
          <cell r="L283" t="str">
            <v>Afw.</v>
          </cell>
        </row>
        <row r="284">
          <cell r="A284">
            <v>214</v>
          </cell>
          <cell r="B284" t="str">
            <v>ok</v>
          </cell>
          <cell r="C284">
            <v>930</v>
          </cell>
          <cell r="D284" t="str">
            <v> </v>
          </cell>
          <cell r="E284" t="str">
            <v>Dévaj Szépség</v>
          </cell>
          <cell r="F284" t="str">
            <v>T</v>
          </cell>
          <cell r="G284" t="str">
            <v>Tiemann</v>
          </cell>
          <cell r="H284" t="str">
            <v>D</v>
          </cell>
          <cell r="I284" t="str">
            <v> </v>
          </cell>
          <cell r="J284">
            <v>60</v>
          </cell>
          <cell r="K284" t="str">
            <v>3</v>
          </cell>
          <cell r="L284">
            <v>32.4</v>
          </cell>
        </row>
        <row r="285">
          <cell r="B285" t="str">
            <v> </v>
          </cell>
          <cell r="C285" t="str">
            <v> </v>
          </cell>
          <cell r="D285" t="str">
            <v> </v>
          </cell>
          <cell r="I285" t="str">
            <v> </v>
          </cell>
          <cell r="J285" t="str">
            <v> </v>
          </cell>
          <cell r="K285" t="str">
            <v> </v>
          </cell>
          <cell r="L285" t="str">
            <v> </v>
          </cell>
        </row>
        <row r="286">
          <cell r="A286" t="str">
            <v>EK</v>
          </cell>
          <cell r="B286" t="str">
            <v>St 1</v>
          </cell>
          <cell r="C286" t="str">
            <v>St 2</v>
          </cell>
          <cell r="D286" t="str">
            <v> </v>
          </cell>
          <cell r="E286" t="str">
            <v>Pharao Hound   Teven - Femelles - Hündinnen</v>
          </cell>
          <cell r="I286" t="str">
            <v>Verv.</v>
          </cell>
          <cell r="J286" t="str">
            <v>Koers</v>
          </cell>
          <cell r="K286" t="str">
            <v>Plaats</v>
          </cell>
          <cell r="L286" t="str">
            <v>Tijd 1</v>
          </cell>
        </row>
        <row r="287">
          <cell r="A287">
            <v>233</v>
          </cell>
          <cell r="B287" t="str">
            <v>ok</v>
          </cell>
          <cell r="C287" t="str">
            <v>ok</v>
          </cell>
          <cell r="D287" t="str">
            <v> </v>
          </cell>
          <cell r="E287" t="str">
            <v>Sawhorse's Party Beast</v>
          </cell>
          <cell r="F287" t="str">
            <v>T</v>
          </cell>
          <cell r="G287" t="str">
            <v>Stenberg Maria</v>
          </cell>
          <cell r="H287" t="str">
            <v>FIN</v>
          </cell>
          <cell r="I287" t="str">
            <v> </v>
          </cell>
          <cell r="J287">
            <v>65</v>
          </cell>
          <cell r="K287" t="str">
            <v>1</v>
          </cell>
          <cell r="L287">
            <v>36.85</v>
          </cell>
        </row>
        <row r="288">
          <cell r="A288">
            <v>228</v>
          </cell>
          <cell r="B288" t="str">
            <v>ok</v>
          </cell>
          <cell r="C288" t="str">
            <v>ok</v>
          </cell>
          <cell r="D288" t="str">
            <v> </v>
          </cell>
          <cell r="E288" t="str">
            <v>Aretha Franklin Arsinoé</v>
          </cell>
          <cell r="F288" t="str">
            <v>T</v>
          </cell>
          <cell r="G288" t="str">
            <v>Pipalová Pavlína</v>
          </cell>
          <cell r="H288" t="str">
            <v>CZ</v>
          </cell>
          <cell r="I288" t="str">
            <v> </v>
          </cell>
          <cell r="J288">
            <v>65</v>
          </cell>
          <cell r="K288" t="str">
            <v>2</v>
          </cell>
          <cell r="L288">
            <v>37.75</v>
          </cell>
        </row>
        <row r="289">
          <cell r="A289">
            <v>230</v>
          </cell>
          <cell r="B289" t="str">
            <v>ok</v>
          </cell>
          <cell r="C289" t="str">
            <v>ok</v>
          </cell>
          <cell r="D289" t="str">
            <v> </v>
          </cell>
          <cell r="E289" t="str">
            <v>Esme Putimská brána</v>
          </cell>
          <cell r="F289" t="str">
            <v>T</v>
          </cell>
          <cell r="G289" t="str">
            <v>Gibianová Barbora</v>
          </cell>
          <cell r="H289" t="str">
            <v>CZ</v>
          </cell>
          <cell r="I289" t="str">
            <v> </v>
          </cell>
          <cell r="J289">
            <v>66</v>
          </cell>
          <cell r="K289" t="str">
            <v>1</v>
          </cell>
          <cell r="L289">
            <v>38.65</v>
          </cell>
        </row>
        <row r="290">
          <cell r="A290">
            <v>232</v>
          </cell>
          <cell r="B290" t="str">
            <v>ok</v>
          </cell>
          <cell r="C290" t="str">
            <v>ok</v>
          </cell>
          <cell r="D290" t="str">
            <v> </v>
          </cell>
          <cell r="E290" t="str">
            <v>Fibi Putimská brána</v>
          </cell>
          <cell r="F290" t="str">
            <v>T</v>
          </cell>
          <cell r="G290" t="str">
            <v>Coufalová Monika</v>
          </cell>
          <cell r="H290" t="str">
            <v>CZ</v>
          </cell>
          <cell r="I290" t="str">
            <v> </v>
          </cell>
          <cell r="J290">
            <v>65</v>
          </cell>
          <cell r="K290" t="str">
            <v>4</v>
          </cell>
          <cell r="L290">
            <v>39.73</v>
          </cell>
        </row>
        <row r="291">
          <cell r="A291">
            <v>231</v>
          </cell>
          <cell r="B291" t="str">
            <v>ok</v>
          </cell>
          <cell r="C291" t="str">
            <v>ok</v>
          </cell>
          <cell r="D291" t="str">
            <v> </v>
          </cell>
          <cell r="E291" t="str">
            <v>Daphne Spirit of Millenium</v>
          </cell>
          <cell r="F291" t="str">
            <v>T</v>
          </cell>
          <cell r="G291" t="str">
            <v>Kutiová Jitka</v>
          </cell>
          <cell r="H291" t="str">
            <v>CZ</v>
          </cell>
          <cell r="I291" t="str">
            <v> </v>
          </cell>
          <cell r="J291">
            <v>66</v>
          </cell>
          <cell r="K291" t="str">
            <v>2</v>
          </cell>
          <cell r="L291">
            <v>42.38</v>
          </cell>
        </row>
        <row r="292">
          <cell r="A292">
            <v>234</v>
          </cell>
          <cell r="B292" t="str">
            <v>ok</v>
          </cell>
          <cell r="C292" t="str">
            <v>ok</v>
          </cell>
          <cell r="D292" t="str">
            <v> </v>
          </cell>
          <cell r="E292" t="str">
            <v>Ebony Putimska Brana</v>
          </cell>
          <cell r="F292" t="str">
            <v>T</v>
          </cell>
          <cell r="G292" t="str">
            <v>Martina Baranova</v>
          </cell>
          <cell r="H292" t="str">
            <v>SK</v>
          </cell>
          <cell r="I292" t="str">
            <v> </v>
          </cell>
          <cell r="J292">
            <v>66</v>
          </cell>
          <cell r="K292" t="str">
            <v>3</v>
          </cell>
          <cell r="L292">
            <v>42.5</v>
          </cell>
        </row>
        <row r="293">
          <cell r="A293">
            <v>229</v>
          </cell>
          <cell r="B293" t="str">
            <v>ok</v>
          </cell>
          <cell r="C293" t="str">
            <v>ok</v>
          </cell>
          <cell r="D293" t="str">
            <v> </v>
          </cell>
          <cell r="E293" t="str">
            <v>Aiwa Nia Wai- Wad</v>
          </cell>
          <cell r="F293" t="str">
            <v>T</v>
          </cell>
          <cell r="G293" t="str">
            <v>Kutiová Jitka</v>
          </cell>
          <cell r="H293" t="str">
            <v>CZ</v>
          </cell>
          <cell r="I293" t="str">
            <v> </v>
          </cell>
          <cell r="J293">
            <v>65</v>
          </cell>
          <cell r="K293" t="str">
            <v>3</v>
          </cell>
          <cell r="L293">
            <v>39.56</v>
          </cell>
        </row>
        <row r="294">
          <cell r="B294" t="str">
            <v> </v>
          </cell>
          <cell r="C294" t="str">
            <v> </v>
          </cell>
          <cell r="D294" t="str">
            <v> </v>
          </cell>
          <cell r="I294" t="str">
            <v> </v>
          </cell>
          <cell r="J294" t="str">
            <v> </v>
          </cell>
          <cell r="K294" t="str">
            <v> </v>
          </cell>
          <cell r="L294" t="str">
            <v> </v>
          </cell>
        </row>
        <row r="295">
          <cell r="A295" t="str">
            <v>EK</v>
          </cell>
          <cell r="B295" t="str">
            <v>St 1</v>
          </cell>
          <cell r="C295" t="str">
            <v>St 2</v>
          </cell>
          <cell r="D295" t="str">
            <v> </v>
          </cell>
          <cell r="E295" t="str">
            <v>Pharao Hound   Reuen - Mâles - Rüden</v>
          </cell>
          <cell r="I295" t="str">
            <v>Verv.</v>
          </cell>
          <cell r="J295" t="str">
            <v>Koers</v>
          </cell>
          <cell r="K295" t="str">
            <v>Plaats</v>
          </cell>
          <cell r="L295" t="str">
            <v>Tijd 1</v>
          </cell>
        </row>
        <row r="296">
          <cell r="A296">
            <v>236</v>
          </cell>
          <cell r="B296" t="str">
            <v>ok</v>
          </cell>
          <cell r="C296" t="str">
            <v>ok</v>
          </cell>
          <cell r="D296" t="str">
            <v> </v>
          </cell>
          <cell r="E296" t="str">
            <v>Fariv Putimská brána</v>
          </cell>
          <cell r="F296" t="str">
            <v>R</v>
          </cell>
          <cell r="G296" t="str">
            <v>Kříž Martin</v>
          </cell>
          <cell r="H296" t="str">
            <v>CZ</v>
          </cell>
          <cell r="I296" t="str">
            <v> </v>
          </cell>
          <cell r="J296">
            <v>68</v>
          </cell>
          <cell r="K296" t="str">
            <v>1</v>
          </cell>
          <cell r="L296">
            <v>37.93</v>
          </cell>
        </row>
        <row r="297">
          <cell r="A297">
            <v>237</v>
          </cell>
          <cell r="B297" t="str">
            <v>ok</v>
          </cell>
          <cell r="C297" t="str">
            <v>ok</v>
          </cell>
          <cell r="D297" t="str">
            <v> </v>
          </cell>
          <cell r="E297" t="str">
            <v>Aken Asis Ammut </v>
          </cell>
          <cell r="F297" t="str">
            <v>R</v>
          </cell>
          <cell r="G297" t="str">
            <v>Patzak Vladimír</v>
          </cell>
          <cell r="H297" t="str">
            <v>CZ</v>
          </cell>
          <cell r="I297" t="str">
            <v> </v>
          </cell>
          <cell r="J297">
            <v>67</v>
          </cell>
          <cell r="K297" t="str">
            <v>1</v>
          </cell>
          <cell r="L297">
            <v>38.96</v>
          </cell>
        </row>
        <row r="298">
          <cell r="A298">
            <v>240</v>
          </cell>
          <cell r="B298" t="str">
            <v>ok</v>
          </cell>
          <cell r="C298" t="str">
            <v>ok</v>
          </cell>
          <cell r="D298" t="str">
            <v> </v>
          </cell>
          <cell r="E298" t="str">
            <v>Bir Abú Mingar Farafra</v>
          </cell>
          <cell r="F298" t="str">
            <v>R</v>
          </cell>
          <cell r="G298" t="str">
            <v>Pipalová Pavlína</v>
          </cell>
          <cell r="H298" t="str">
            <v>CZ</v>
          </cell>
          <cell r="I298" t="str">
            <v> </v>
          </cell>
          <cell r="J298">
            <v>68</v>
          </cell>
          <cell r="K298" t="str">
            <v>2</v>
          </cell>
          <cell r="L298">
            <v>40.11</v>
          </cell>
        </row>
        <row r="299">
          <cell r="A299">
            <v>238</v>
          </cell>
          <cell r="B299" t="str">
            <v>ok</v>
          </cell>
          <cell r="C299">
            <v>900</v>
          </cell>
          <cell r="D299" t="str">
            <v> </v>
          </cell>
          <cell r="E299" t="str">
            <v>Attis An Wai-Wad </v>
          </cell>
          <cell r="F299" t="str">
            <v>R</v>
          </cell>
          <cell r="G299" t="str">
            <v>Havelka Petr</v>
          </cell>
          <cell r="H299" t="str">
            <v>CZ</v>
          </cell>
          <cell r="I299" t="str">
            <v> </v>
          </cell>
          <cell r="J299">
            <v>68</v>
          </cell>
          <cell r="K299" t="str">
            <v>3</v>
          </cell>
          <cell r="L299">
            <v>45.05</v>
          </cell>
        </row>
        <row r="300">
          <cell r="A300">
            <v>235</v>
          </cell>
          <cell r="B300" t="str">
            <v>ok</v>
          </cell>
          <cell r="C300">
            <v>900</v>
          </cell>
          <cell r="D300" t="str">
            <v> </v>
          </cell>
          <cell r="E300" t="str">
            <v>D´Nailah Hanif Tal Sannat</v>
          </cell>
          <cell r="F300" t="str">
            <v>R</v>
          </cell>
          <cell r="G300" t="str">
            <v>Halenková Jana</v>
          </cell>
          <cell r="H300" t="str">
            <v>CZ</v>
          </cell>
          <cell r="I300" t="str">
            <v> </v>
          </cell>
          <cell r="J300">
            <v>67</v>
          </cell>
          <cell r="K300" t="str">
            <v> </v>
          </cell>
          <cell r="L300" t="str">
            <v>Disk.</v>
          </cell>
        </row>
        <row r="301">
          <cell r="A301">
            <v>239</v>
          </cell>
          <cell r="B301" t="str">
            <v>ok</v>
          </cell>
          <cell r="C301" t="str">
            <v>ok</v>
          </cell>
          <cell r="D301" t="str">
            <v> </v>
          </cell>
          <cell r="E301" t="str">
            <v>Adad Anu Ammut </v>
          </cell>
          <cell r="F301" t="str">
            <v>R</v>
          </cell>
          <cell r="G301" t="str">
            <v>Kutiová Jitka</v>
          </cell>
          <cell r="H301" t="str">
            <v>CZ</v>
          </cell>
          <cell r="I301" t="str">
            <v> </v>
          </cell>
          <cell r="J301">
            <v>67</v>
          </cell>
          <cell r="K301" t="str">
            <v> </v>
          </cell>
          <cell r="L301" t="str">
            <v>Disk.</v>
          </cell>
        </row>
        <row r="302">
          <cell r="B302" t="str">
            <v> </v>
          </cell>
          <cell r="C302" t="str">
            <v> </v>
          </cell>
          <cell r="D302" t="str">
            <v> </v>
          </cell>
          <cell r="I302" t="str">
            <v> </v>
          </cell>
          <cell r="J302" t="str">
            <v> </v>
          </cell>
          <cell r="K302" t="str">
            <v> </v>
          </cell>
          <cell r="L302" t="str">
            <v> </v>
          </cell>
        </row>
        <row r="303">
          <cell r="A303" t="str">
            <v>EK</v>
          </cell>
          <cell r="B303" t="str">
            <v>St 1</v>
          </cell>
          <cell r="C303" t="str">
            <v>St 2</v>
          </cell>
          <cell r="D303" t="str">
            <v> </v>
          </cell>
          <cell r="E303" t="str">
            <v>Sloughi   Teven - Femelles  - Hündinnen</v>
          </cell>
          <cell r="I303" t="str">
            <v>Verv.</v>
          </cell>
          <cell r="J303" t="str">
            <v>Koers</v>
          </cell>
          <cell r="K303" t="str">
            <v>Plaats</v>
          </cell>
          <cell r="L303" t="str">
            <v>Tijd 1</v>
          </cell>
        </row>
        <row r="304">
          <cell r="A304">
            <v>243</v>
          </cell>
          <cell r="B304" t="str">
            <v>ok</v>
          </cell>
          <cell r="C304" t="str">
            <v>ok</v>
          </cell>
          <cell r="D304" t="str">
            <v> </v>
          </cell>
          <cell r="E304" t="str">
            <v>Semaya min Alamira Al Zarifa</v>
          </cell>
          <cell r="F304" t="str">
            <v>T</v>
          </cell>
          <cell r="G304" t="str">
            <v>Karczewski</v>
          </cell>
          <cell r="H304" t="str">
            <v>D</v>
          </cell>
          <cell r="I304" t="str">
            <v> </v>
          </cell>
          <cell r="J304">
            <v>70</v>
          </cell>
          <cell r="K304" t="str">
            <v>1</v>
          </cell>
          <cell r="L304">
            <v>33.85</v>
          </cell>
        </row>
        <row r="305">
          <cell r="A305">
            <v>242</v>
          </cell>
          <cell r="B305" t="str">
            <v>ok</v>
          </cell>
          <cell r="C305" t="str">
            <v>ok</v>
          </cell>
          <cell r="D305" t="str">
            <v>W</v>
          </cell>
          <cell r="E305" t="str">
            <v>Safiya min Alamira Al Zarifa</v>
          </cell>
          <cell r="F305" t="str">
            <v>T</v>
          </cell>
          <cell r="G305" t="str">
            <v>Karczewski</v>
          </cell>
          <cell r="H305" t="str">
            <v>D</v>
          </cell>
          <cell r="I305" t="str">
            <v> </v>
          </cell>
          <cell r="J305">
            <v>69</v>
          </cell>
          <cell r="K305" t="str">
            <v>1</v>
          </cell>
          <cell r="L305">
            <v>33.97</v>
          </cell>
        </row>
        <row r="306">
          <cell r="A306">
            <v>244</v>
          </cell>
          <cell r="B306" t="str">
            <v>ok</v>
          </cell>
          <cell r="C306" t="str">
            <v>ok</v>
          </cell>
          <cell r="D306" t="str">
            <v> </v>
          </cell>
          <cell r="E306" t="str">
            <v>Halawa Ain Dayal Sheik el Arab</v>
          </cell>
          <cell r="F306" t="str">
            <v>T</v>
          </cell>
          <cell r="G306" t="str">
            <v>Wöffler</v>
          </cell>
          <cell r="H306" t="str">
            <v>D</v>
          </cell>
          <cell r="I306" t="str">
            <v> </v>
          </cell>
          <cell r="J306">
            <v>69</v>
          </cell>
          <cell r="K306" t="str">
            <v>2</v>
          </cell>
          <cell r="L306">
            <v>34.24</v>
          </cell>
        </row>
        <row r="307">
          <cell r="A307">
            <v>241</v>
          </cell>
          <cell r="B307" t="str">
            <v>ok</v>
          </cell>
          <cell r="C307" t="str">
            <v>ok</v>
          </cell>
          <cell r="D307" t="str">
            <v>W</v>
          </cell>
          <cell r="E307" t="str">
            <v>Samira min Alamira Al Zarifa</v>
          </cell>
          <cell r="F307" t="str">
            <v>T</v>
          </cell>
          <cell r="G307" t="str">
            <v>Schrempp Irène+Thomas</v>
          </cell>
          <cell r="H307" t="str">
            <v>CH</v>
          </cell>
          <cell r="I307" t="str">
            <v> </v>
          </cell>
          <cell r="J307">
            <v>70</v>
          </cell>
          <cell r="K307" t="str">
            <v>2</v>
          </cell>
          <cell r="L307">
            <v>34.37</v>
          </cell>
        </row>
        <row r="308">
          <cell r="A308">
            <v>247</v>
          </cell>
          <cell r="B308" t="str">
            <v>ok</v>
          </cell>
          <cell r="C308" t="str">
            <v>ok</v>
          </cell>
          <cell r="D308" t="str">
            <v> </v>
          </cell>
          <cell r="E308" t="str">
            <v>Djennaah Dhebia el Fakhira of Love Arab Beauty</v>
          </cell>
          <cell r="F308" t="str">
            <v>T</v>
          </cell>
          <cell r="G308" t="str">
            <v>Famille Pellen/Flouriot</v>
          </cell>
          <cell r="H308" t="str">
            <v>F</v>
          </cell>
          <cell r="I308" t="str">
            <v> </v>
          </cell>
          <cell r="J308">
            <v>69</v>
          </cell>
          <cell r="K308" t="str">
            <v>3</v>
          </cell>
          <cell r="L308">
            <v>34.62</v>
          </cell>
        </row>
        <row r="309">
          <cell r="A309">
            <v>245</v>
          </cell>
          <cell r="B309" t="str">
            <v>ok</v>
          </cell>
          <cell r="C309" t="str">
            <v>ok</v>
          </cell>
          <cell r="D309" t="str">
            <v> </v>
          </cell>
          <cell r="E309" t="str">
            <v>Ghaliyah al Din Sheik el Arab</v>
          </cell>
          <cell r="F309" t="str">
            <v>T</v>
          </cell>
          <cell r="G309" t="str">
            <v>Wöffler</v>
          </cell>
          <cell r="H309" t="str">
            <v>D</v>
          </cell>
          <cell r="I309" t="str">
            <v> </v>
          </cell>
          <cell r="J309">
            <v>70</v>
          </cell>
          <cell r="K309" t="str">
            <v>3</v>
          </cell>
          <cell r="L309">
            <v>37.51</v>
          </cell>
        </row>
        <row r="310">
          <cell r="A310">
            <v>246</v>
          </cell>
          <cell r="B310" t="str">
            <v>ok</v>
          </cell>
          <cell r="C310">
            <v>900</v>
          </cell>
          <cell r="D310" t="str">
            <v> </v>
          </cell>
          <cell r="E310" t="str">
            <v>D' Kleine Muck Sheik el Arab</v>
          </cell>
          <cell r="F310" t="str">
            <v>T</v>
          </cell>
          <cell r="G310" t="str">
            <v>Kopriva</v>
          </cell>
          <cell r="H310" t="str">
            <v>D</v>
          </cell>
          <cell r="I310" t="str">
            <v> </v>
          </cell>
          <cell r="J310">
            <v>69</v>
          </cell>
          <cell r="K310" t="str">
            <v> </v>
          </cell>
          <cell r="L310" t="str">
            <v>Disk.</v>
          </cell>
        </row>
        <row r="311">
          <cell r="B311" t="str">
            <v> </v>
          </cell>
          <cell r="C311" t="str">
            <v> </v>
          </cell>
          <cell r="D311" t="str">
            <v> </v>
          </cell>
          <cell r="I311" t="str">
            <v> </v>
          </cell>
          <cell r="J311" t="str">
            <v> </v>
          </cell>
          <cell r="K311" t="str">
            <v> </v>
          </cell>
          <cell r="L311" t="str">
            <v> </v>
          </cell>
        </row>
        <row r="312">
          <cell r="A312" t="str">
            <v>EK</v>
          </cell>
          <cell r="B312" t="str">
            <v>St 1</v>
          </cell>
          <cell r="C312" t="str">
            <v>St 2</v>
          </cell>
          <cell r="D312" t="str">
            <v> </v>
          </cell>
          <cell r="E312" t="str">
            <v>Sloughi   Reuen - Mâles - Rüden</v>
          </cell>
          <cell r="I312" t="str">
            <v>Verv.</v>
          </cell>
          <cell r="J312" t="str">
            <v>Koers</v>
          </cell>
          <cell r="K312" t="str">
            <v>Plaats</v>
          </cell>
          <cell r="L312" t="str">
            <v>Tijd 1</v>
          </cell>
        </row>
        <row r="313">
          <cell r="A313">
            <v>251</v>
          </cell>
          <cell r="B313" t="str">
            <v>ok</v>
          </cell>
          <cell r="C313" t="str">
            <v>ok</v>
          </cell>
          <cell r="D313" t="str">
            <v> </v>
          </cell>
          <cell r="E313" t="str">
            <v>Chalil Sabiih al Sahra</v>
          </cell>
          <cell r="F313" t="str">
            <v>R</v>
          </cell>
          <cell r="G313" t="str">
            <v>Dreher</v>
          </cell>
          <cell r="H313" t="str">
            <v>D</v>
          </cell>
          <cell r="I313" t="str">
            <v> </v>
          </cell>
          <cell r="J313">
            <v>71</v>
          </cell>
          <cell r="K313" t="str">
            <v>1</v>
          </cell>
          <cell r="L313">
            <v>33.13</v>
          </cell>
        </row>
        <row r="314">
          <cell r="A314">
            <v>248</v>
          </cell>
          <cell r="B314" t="str">
            <v>ok</v>
          </cell>
          <cell r="C314" t="str">
            <v>ok</v>
          </cell>
          <cell r="D314" t="str">
            <v> </v>
          </cell>
          <cell r="E314" t="str">
            <v>Sayyad min Alamira Al Zarifa</v>
          </cell>
          <cell r="F314" t="str">
            <v>R</v>
          </cell>
          <cell r="G314" t="str">
            <v>Mothersill Ian+Susanne</v>
          </cell>
          <cell r="H314" t="str">
            <v>CH</v>
          </cell>
          <cell r="I314" t="str">
            <v> </v>
          </cell>
          <cell r="J314">
            <v>72</v>
          </cell>
          <cell r="K314" t="str">
            <v>1</v>
          </cell>
          <cell r="L314">
            <v>33.34</v>
          </cell>
        </row>
        <row r="315">
          <cell r="A315">
            <v>252</v>
          </cell>
          <cell r="B315" t="str">
            <v>ok</v>
          </cell>
          <cell r="C315" t="str">
            <v>ok</v>
          </cell>
          <cell r="D315" t="str">
            <v> </v>
          </cell>
          <cell r="E315" t="str">
            <v>Sabur Schuru-esch-Schams</v>
          </cell>
          <cell r="F315" t="str">
            <v>R</v>
          </cell>
          <cell r="G315" t="str">
            <v>Fobe</v>
          </cell>
          <cell r="H315" t="str">
            <v>D</v>
          </cell>
          <cell r="I315" t="str">
            <v> </v>
          </cell>
          <cell r="J315">
            <v>72</v>
          </cell>
          <cell r="K315" t="str">
            <v>2</v>
          </cell>
          <cell r="L315">
            <v>33.4</v>
          </cell>
        </row>
        <row r="316">
          <cell r="A316">
            <v>253</v>
          </cell>
          <cell r="B316" t="str">
            <v>ok</v>
          </cell>
          <cell r="C316" t="str">
            <v>ok</v>
          </cell>
          <cell r="D316" t="str">
            <v> </v>
          </cell>
          <cell r="E316" t="str">
            <v>Cenna Mahanajim</v>
          </cell>
          <cell r="F316" t="str">
            <v>R</v>
          </cell>
          <cell r="G316" t="str">
            <v>Rollnik</v>
          </cell>
          <cell r="H316" t="str">
            <v>D</v>
          </cell>
          <cell r="I316" t="str">
            <v> </v>
          </cell>
          <cell r="J316">
            <v>71</v>
          </cell>
          <cell r="K316" t="str">
            <v>2</v>
          </cell>
          <cell r="L316">
            <v>33.97</v>
          </cell>
        </row>
        <row r="317">
          <cell r="A317">
            <v>249</v>
          </cell>
          <cell r="B317" t="str">
            <v>ok</v>
          </cell>
          <cell r="C317" t="str">
            <v>ok</v>
          </cell>
          <cell r="D317" t="str">
            <v> </v>
          </cell>
          <cell r="E317" t="str">
            <v>Parviz Schuru-esch-Schams</v>
          </cell>
          <cell r="F317" t="str">
            <v>R</v>
          </cell>
          <cell r="G317" t="str">
            <v>Mothersill Ian+Susanne</v>
          </cell>
          <cell r="H317" t="str">
            <v>CH</v>
          </cell>
          <cell r="I317" t="str">
            <v> </v>
          </cell>
          <cell r="J317">
            <v>71</v>
          </cell>
          <cell r="K317" t="str">
            <v>3</v>
          </cell>
          <cell r="L317">
            <v>34.77</v>
          </cell>
        </row>
        <row r="318">
          <cell r="A318">
            <v>254</v>
          </cell>
          <cell r="B318" t="str">
            <v>ok</v>
          </cell>
          <cell r="C318" t="str">
            <v>ok</v>
          </cell>
          <cell r="D318" t="str">
            <v> </v>
          </cell>
          <cell r="E318" t="str">
            <v>Chazir Sabiih al Sahra</v>
          </cell>
          <cell r="F318" t="str">
            <v>R</v>
          </cell>
          <cell r="G318" t="str">
            <v>Arndt</v>
          </cell>
          <cell r="H318" t="str">
            <v>D</v>
          </cell>
          <cell r="I318" t="str">
            <v> </v>
          </cell>
          <cell r="J318">
            <v>72</v>
          </cell>
          <cell r="K318" t="str">
            <v>3</v>
          </cell>
          <cell r="L318">
            <v>35.77</v>
          </cell>
        </row>
        <row r="319">
          <cell r="A319">
            <v>250</v>
          </cell>
          <cell r="B319">
            <v>810</v>
          </cell>
          <cell r="C319">
            <v>810</v>
          </cell>
          <cell r="D319" t="str">
            <v> </v>
          </cell>
          <cell r="E319" t="str">
            <v>Dagash Ksar Ghilane</v>
          </cell>
          <cell r="F319" t="str">
            <v>R</v>
          </cell>
          <cell r="G319" t="str">
            <v>Schwarzat</v>
          </cell>
          <cell r="H319" t="str">
            <v>D</v>
          </cell>
          <cell r="I319" t="str">
            <v> </v>
          </cell>
          <cell r="J319" t="str">
            <v> </v>
          </cell>
          <cell r="K319" t="str">
            <v> </v>
          </cell>
          <cell r="L319" t="str">
            <v>Afw.</v>
          </cell>
        </row>
        <row r="320">
          <cell r="A320">
            <v>255</v>
          </cell>
          <cell r="B320">
            <v>810</v>
          </cell>
          <cell r="C320">
            <v>810</v>
          </cell>
          <cell r="D320" t="str">
            <v>W</v>
          </cell>
          <cell r="E320" t="str">
            <v>Bashoosh Ksar Ghilane</v>
          </cell>
          <cell r="F320" t="str">
            <v>R</v>
          </cell>
          <cell r="G320" t="str">
            <v>Schwarzat</v>
          </cell>
          <cell r="H320" t="str">
            <v>D</v>
          </cell>
          <cell r="I320" t="str">
            <v> </v>
          </cell>
          <cell r="J320" t="str">
            <v> </v>
          </cell>
          <cell r="K320" t="str">
            <v> </v>
          </cell>
          <cell r="L320" t="str">
            <v>Afw.</v>
          </cell>
        </row>
        <row r="321">
          <cell r="B321" t="str">
            <v> </v>
          </cell>
          <cell r="C321" t="str">
            <v> </v>
          </cell>
          <cell r="D321" t="str">
            <v> </v>
          </cell>
          <cell r="I321" t="str">
            <v> </v>
          </cell>
          <cell r="J321" t="str">
            <v> </v>
          </cell>
          <cell r="K321" t="str">
            <v> </v>
          </cell>
          <cell r="L321" t="str">
            <v> </v>
          </cell>
        </row>
        <row r="322">
          <cell r="B322" t="str">
            <v> </v>
          </cell>
          <cell r="C322" t="str">
            <v> </v>
          </cell>
          <cell r="D322" t="str">
            <v> </v>
          </cell>
          <cell r="I322" t="str">
            <v> </v>
          </cell>
          <cell r="J322" t="str">
            <v> </v>
          </cell>
          <cell r="K322" t="str">
            <v> </v>
          </cell>
          <cell r="L322" t="str">
            <v> </v>
          </cell>
        </row>
        <row r="323">
          <cell r="B323" t="str">
            <v> </v>
          </cell>
          <cell r="C323" t="str">
            <v> </v>
          </cell>
          <cell r="D323" t="str">
            <v> </v>
          </cell>
          <cell r="I323" t="str">
            <v> </v>
          </cell>
          <cell r="J323" t="str">
            <v> </v>
          </cell>
          <cell r="K323" t="str">
            <v> </v>
          </cell>
          <cell r="L323" t="str">
            <v> </v>
          </cell>
        </row>
        <row r="324">
          <cell r="B324" t="str">
            <v> </v>
          </cell>
          <cell r="C324" t="str">
            <v> </v>
          </cell>
          <cell r="D324" t="str">
            <v> </v>
          </cell>
          <cell r="I324" t="str">
            <v> </v>
          </cell>
          <cell r="J324" t="str">
            <v> </v>
          </cell>
          <cell r="K324" t="str">
            <v> </v>
          </cell>
          <cell r="L324" t="str">
            <v> </v>
          </cell>
        </row>
        <row r="325">
          <cell r="B325" t="str">
            <v> </v>
          </cell>
          <cell r="C325" t="str">
            <v> </v>
          </cell>
          <cell r="D325" t="str">
            <v> </v>
          </cell>
          <cell r="I325" t="str">
            <v> </v>
          </cell>
          <cell r="J325" t="str">
            <v> </v>
          </cell>
          <cell r="K325" t="str">
            <v> </v>
          </cell>
          <cell r="L325" t="str">
            <v> </v>
          </cell>
        </row>
        <row r="326">
          <cell r="B326" t="str">
            <v> </v>
          </cell>
          <cell r="C326" t="str">
            <v> </v>
          </cell>
          <cell r="D326" t="str">
            <v> </v>
          </cell>
          <cell r="I326" t="str">
            <v> </v>
          </cell>
          <cell r="J326" t="str">
            <v> </v>
          </cell>
          <cell r="K326" t="str">
            <v> </v>
          </cell>
          <cell r="L326" t="str">
            <v> </v>
          </cell>
        </row>
        <row r="327">
          <cell r="B327" t="str">
            <v> </v>
          </cell>
          <cell r="C327" t="str">
            <v> </v>
          </cell>
          <cell r="D327" t="str">
            <v> </v>
          </cell>
          <cell r="I327" t="str">
            <v> </v>
          </cell>
          <cell r="J327" t="str">
            <v> </v>
          </cell>
          <cell r="K327" t="str">
            <v> </v>
          </cell>
          <cell r="L327" t="str">
            <v> </v>
          </cell>
        </row>
        <row r="328">
          <cell r="B328" t="str">
            <v> </v>
          </cell>
          <cell r="C328" t="str">
            <v> </v>
          </cell>
          <cell r="D328" t="str">
            <v> </v>
          </cell>
          <cell r="I328" t="str">
            <v> </v>
          </cell>
          <cell r="J328" t="str">
            <v> </v>
          </cell>
          <cell r="K328" t="str">
            <v> </v>
          </cell>
          <cell r="L328" t="str">
            <v> </v>
          </cell>
        </row>
        <row r="329">
          <cell r="B329" t="str">
            <v> </v>
          </cell>
          <cell r="C329" t="str">
            <v> </v>
          </cell>
          <cell r="D329" t="str">
            <v> </v>
          </cell>
          <cell r="I329" t="str">
            <v> </v>
          </cell>
          <cell r="J329" t="str">
            <v> </v>
          </cell>
          <cell r="K329" t="str">
            <v> </v>
          </cell>
          <cell r="L329" t="str">
            <v> </v>
          </cell>
        </row>
        <row r="330">
          <cell r="B330" t="str">
            <v> </v>
          </cell>
          <cell r="C330" t="str">
            <v> </v>
          </cell>
          <cell r="D330" t="str">
            <v> </v>
          </cell>
          <cell r="I330" t="str">
            <v> </v>
          </cell>
          <cell r="J330" t="str">
            <v> </v>
          </cell>
          <cell r="K330" t="str">
            <v> </v>
          </cell>
          <cell r="L330" t="str">
            <v> </v>
          </cell>
        </row>
        <row r="331">
          <cell r="B331" t="str">
            <v> </v>
          </cell>
          <cell r="C331" t="str">
            <v> </v>
          </cell>
          <cell r="D331" t="str">
            <v> </v>
          </cell>
          <cell r="I331" t="str">
            <v> </v>
          </cell>
          <cell r="J331" t="str">
            <v> </v>
          </cell>
          <cell r="K331" t="str">
            <v> </v>
          </cell>
          <cell r="L331" t="str">
            <v> </v>
          </cell>
        </row>
        <row r="332">
          <cell r="B332" t="str">
            <v> </v>
          </cell>
          <cell r="C332" t="str">
            <v> </v>
          </cell>
          <cell r="D332" t="str">
            <v> </v>
          </cell>
          <cell r="I332" t="str">
            <v> </v>
          </cell>
          <cell r="J332" t="str">
            <v> </v>
          </cell>
          <cell r="K332" t="str">
            <v> </v>
          </cell>
          <cell r="L332" t="str">
            <v> </v>
          </cell>
        </row>
        <row r="333">
          <cell r="B333" t="str">
            <v> </v>
          </cell>
          <cell r="C333" t="str">
            <v> </v>
          </cell>
          <cell r="D333" t="str">
            <v> </v>
          </cell>
          <cell r="I333" t="str">
            <v> </v>
          </cell>
          <cell r="J333" t="str">
            <v> </v>
          </cell>
          <cell r="K333" t="str">
            <v> </v>
          </cell>
          <cell r="L333" t="str">
            <v> </v>
          </cell>
        </row>
        <row r="334">
          <cell r="B334" t="str">
            <v> </v>
          </cell>
          <cell r="C334" t="str">
            <v> </v>
          </cell>
          <cell r="D334" t="str">
            <v> </v>
          </cell>
          <cell r="I334" t="str">
            <v> </v>
          </cell>
          <cell r="J334" t="str">
            <v> </v>
          </cell>
          <cell r="K334" t="str">
            <v> </v>
          </cell>
          <cell r="L334" t="str">
            <v> </v>
          </cell>
        </row>
        <row r="335">
          <cell r="B335" t="str">
            <v> </v>
          </cell>
          <cell r="C335" t="str">
            <v> </v>
          </cell>
          <cell r="D335" t="str">
            <v> </v>
          </cell>
          <cell r="I335" t="str">
            <v> </v>
          </cell>
          <cell r="J335" t="str">
            <v> </v>
          </cell>
          <cell r="K335" t="str">
            <v> </v>
          </cell>
          <cell r="L335" t="str">
            <v> </v>
          </cell>
        </row>
        <row r="336">
          <cell r="B336" t="str">
            <v> </v>
          </cell>
          <cell r="C336" t="str">
            <v> </v>
          </cell>
          <cell r="D336" t="str">
            <v> </v>
          </cell>
          <cell r="I336" t="str">
            <v> </v>
          </cell>
          <cell r="J336" t="str">
            <v> </v>
          </cell>
          <cell r="K336" t="str">
            <v> </v>
          </cell>
          <cell r="L336" t="str">
            <v> </v>
          </cell>
        </row>
        <row r="337">
          <cell r="B337" t="str">
            <v> </v>
          </cell>
          <cell r="C337" t="str">
            <v> </v>
          </cell>
          <cell r="D337" t="str">
            <v> </v>
          </cell>
          <cell r="I337" t="str">
            <v> </v>
          </cell>
          <cell r="J337" t="str">
            <v> </v>
          </cell>
          <cell r="K337" t="str">
            <v> </v>
          </cell>
          <cell r="L337" t="str">
            <v> </v>
          </cell>
        </row>
        <row r="338">
          <cell r="B338" t="str">
            <v> </v>
          </cell>
          <cell r="C338" t="str">
            <v> </v>
          </cell>
          <cell r="D338" t="str">
            <v> </v>
          </cell>
          <cell r="I338" t="str">
            <v> </v>
          </cell>
          <cell r="J338" t="str">
            <v> </v>
          </cell>
          <cell r="K338" t="str">
            <v> </v>
          </cell>
          <cell r="L338" t="str">
            <v> </v>
          </cell>
        </row>
        <row r="339">
          <cell r="B339" t="str">
            <v> </v>
          </cell>
          <cell r="C339" t="str">
            <v> </v>
          </cell>
          <cell r="D339" t="str">
            <v> </v>
          </cell>
          <cell r="I339" t="str">
            <v> </v>
          </cell>
          <cell r="J339" t="str">
            <v> </v>
          </cell>
          <cell r="K339" t="str">
            <v> </v>
          </cell>
          <cell r="L339" t="str">
            <v> </v>
          </cell>
        </row>
        <row r="340">
          <cell r="B340" t="str">
            <v> </v>
          </cell>
          <cell r="C340" t="str">
            <v> </v>
          </cell>
          <cell r="D340" t="str">
            <v> </v>
          </cell>
          <cell r="I340" t="str">
            <v> </v>
          </cell>
          <cell r="J340" t="str">
            <v> </v>
          </cell>
          <cell r="K340" t="str">
            <v> </v>
          </cell>
          <cell r="L340" t="str">
            <v> </v>
          </cell>
        </row>
        <row r="341">
          <cell r="B341" t="str">
            <v> </v>
          </cell>
          <cell r="C341" t="str">
            <v> </v>
          </cell>
          <cell r="D341" t="str">
            <v> </v>
          </cell>
          <cell r="I341" t="str">
            <v> </v>
          </cell>
          <cell r="J341" t="str">
            <v> </v>
          </cell>
          <cell r="K341" t="str">
            <v> </v>
          </cell>
          <cell r="L341" t="str">
            <v> </v>
          </cell>
        </row>
      </sheetData>
      <sheetData sheetId="6">
        <row r="2">
          <cell r="A2" t="str">
            <v> </v>
          </cell>
          <cell r="B2" t="str">
            <v>Voorlopige
wijziging</v>
          </cell>
          <cell r="C2" t="str">
            <v>Vervangen
door</v>
          </cell>
        </row>
        <row r="3">
          <cell r="A3" t="str">
            <v>EK</v>
          </cell>
          <cell r="C3" t="str">
            <v> </v>
          </cell>
        </row>
        <row r="4">
          <cell r="A4">
            <v>120</v>
          </cell>
          <cell r="C4" t="str">
            <v> </v>
          </cell>
        </row>
        <row r="5">
          <cell r="C5" t="str">
            <v> </v>
          </cell>
        </row>
        <row r="6">
          <cell r="A6" t="str">
            <v>EK</v>
          </cell>
          <cell r="C6" t="str">
            <v> </v>
          </cell>
        </row>
        <row r="7">
          <cell r="A7">
            <v>139</v>
          </cell>
          <cell r="C7" t="str">
            <v> </v>
          </cell>
        </row>
        <row r="8">
          <cell r="A8">
            <v>140</v>
          </cell>
          <cell r="C8" t="str">
            <v> </v>
          </cell>
        </row>
        <row r="9">
          <cell r="A9">
            <v>141</v>
          </cell>
          <cell r="C9" t="str">
            <v> </v>
          </cell>
        </row>
        <row r="10">
          <cell r="C10" t="str">
            <v> </v>
          </cell>
        </row>
        <row r="11">
          <cell r="A11" t="str">
            <v>EK</v>
          </cell>
          <cell r="C11" t="str">
            <v> </v>
          </cell>
        </row>
        <row r="12">
          <cell r="A12">
            <v>155</v>
          </cell>
          <cell r="C12" t="str">
            <v> </v>
          </cell>
        </row>
        <row r="13">
          <cell r="C13" t="str">
            <v> </v>
          </cell>
        </row>
        <row r="14">
          <cell r="A14" t="str">
            <v>EK</v>
          </cell>
          <cell r="C14" t="str">
            <v> </v>
          </cell>
        </row>
        <row r="15">
          <cell r="A15">
            <v>161</v>
          </cell>
          <cell r="C15" t="str">
            <v> </v>
          </cell>
        </row>
        <row r="16">
          <cell r="C16" t="str">
            <v> </v>
          </cell>
        </row>
        <row r="17">
          <cell r="A17" t="str">
            <v>EK</v>
          </cell>
          <cell r="C17" t="str">
            <v> </v>
          </cell>
        </row>
        <row r="18">
          <cell r="A18">
            <v>169</v>
          </cell>
          <cell r="B18">
            <v>810</v>
          </cell>
          <cell r="C18" t="str">
            <v> </v>
          </cell>
        </row>
        <row r="19">
          <cell r="C19" t="str">
            <v> </v>
          </cell>
        </row>
        <row r="20">
          <cell r="A20" t="str">
            <v>EK</v>
          </cell>
          <cell r="C20" t="str">
            <v> </v>
          </cell>
        </row>
        <row r="21">
          <cell r="A21">
            <v>205</v>
          </cell>
          <cell r="C21" t="str">
            <v> </v>
          </cell>
        </row>
        <row r="22">
          <cell r="A22">
            <v>209</v>
          </cell>
          <cell r="C22" t="str">
            <v> </v>
          </cell>
        </row>
        <row r="23">
          <cell r="C23" t="str">
            <v> </v>
          </cell>
        </row>
        <row r="24">
          <cell r="A24" t="str">
            <v> </v>
          </cell>
          <cell r="B24" t="str">
            <v>Voorlopige
wijziging</v>
          </cell>
          <cell r="C24" t="str">
            <v>Vervangen
door</v>
          </cell>
        </row>
        <row r="25">
          <cell r="A25" t="str">
            <v>FS</v>
          </cell>
          <cell r="C25" t="str">
            <v> </v>
          </cell>
        </row>
        <row r="26">
          <cell r="A26">
            <v>5</v>
          </cell>
          <cell r="C26" t="str">
            <v> </v>
          </cell>
        </row>
        <row r="27">
          <cell r="A27">
            <v>6</v>
          </cell>
          <cell r="C27" t="str">
            <v> </v>
          </cell>
        </row>
        <row r="28">
          <cell r="A28">
            <v>7</v>
          </cell>
          <cell r="C28" t="str">
            <v> </v>
          </cell>
        </row>
        <row r="29">
          <cell r="A29">
            <v>8</v>
          </cell>
          <cell r="C29" t="str">
            <v> </v>
          </cell>
        </row>
        <row r="30">
          <cell r="A30">
            <v>9</v>
          </cell>
          <cell r="C30" t="str">
            <v> </v>
          </cell>
        </row>
        <row r="31">
          <cell r="A31">
            <v>10</v>
          </cell>
          <cell r="B31">
            <v>810</v>
          </cell>
          <cell r="C31" t="str">
            <v> </v>
          </cell>
        </row>
        <row r="32">
          <cell r="A32">
            <v>11</v>
          </cell>
          <cell r="C32" t="str">
            <v> </v>
          </cell>
        </row>
        <row r="33">
          <cell r="A33">
            <v>12</v>
          </cell>
          <cell r="C33" t="str">
            <v> </v>
          </cell>
        </row>
        <row r="34">
          <cell r="A34">
            <v>13</v>
          </cell>
          <cell r="C34" t="str">
            <v> </v>
          </cell>
        </row>
        <row r="35">
          <cell r="A35">
            <v>14</v>
          </cell>
          <cell r="C35" t="str">
            <v> </v>
          </cell>
        </row>
        <row r="36">
          <cell r="A36">
            <v>15</v>
          </cell>
          <cell r="C36" t="str">
            <v> </v>
          </cell>
        </row>
        <row r="37">
          <cell r="A37">
            <v>16</v>
          </cell>
          <cell r="B37">
            <v>810</v>
          </cell>
          <cell r="C37" t="str">
            <v> </v>
          </cell>
        </row>
        <row r="38">
          <cell r="C38" t="str">
            <v> </v>
          </cell>
        </row>
        <row r="39">
          <cell r="A39" t="str">
            <v>FS</v>
          </cell>
          <cell r="C39" t="str">
            <v> </v>
          </cell>
        </row>
        <row r="40">
          <cell r="A40">
            <v>52</v>
          </cell>
          <cell r="C40" t="str">
            <v> </v>
          </cell>
        </row>
        <row r="41">
          <cell r="A41">
            <v>53</v>
          </cell>
          <cell r="C41" t="str">
            <v> </v>
          </cell>
        </row>
        <row r="42">
          <cell r="A42">
            <v>54</v>
          </cell>
          <cell r="B42">
            <v>810</v>
          </cell>
          <cell r="C42" t="str">
            <v> </v>
          </cell>
        </row>
        <row r="43">
          <cell r="A43">
            <v>55</v>
          </cell>
          <cell r="C43" t="str">
            <v> </v>
          </cell>
        </row>
        <row r="44">
          <cell r="A44">
            <v>56</v>
          </cell>
          <cell r="C44" t="str">
            <v> </v>
          </cell>
        </row>
        <row r="45">
          <cell r="A45">
            <v>57</v>
          </cell>
          <cell r="C45" t="str">
            <v> </v>
          </cell>
        </row>
        <row r="46">
          <cell r="A46">
            <v>58</v>
          </cell>
          <cell r="C46" t="str">
            <v> </v>
          </cell>
        </row>
        <row r="47">
          <cell r="A47">
            <v>59</v>
          </cell>
          <cell r="C47" t="str">
            <v> </v>
          </cell>
        </row>
        <row r="48">
          <cell r="A48">
            <v>60</v>
          </cell>
          <cell r="C48" t="str">
            <v> </v>
          </cell>
        </row>
        <row r="49">
          <cell r="A49">
            <v>61</v>
          </cell>
          <cell r="C49" t="str">
            <v> </v>
          </cell>
        </row>
        <row r="50">
          <cell r="A50">
            <v>62</v>
          </cell>
          <cell r="C50" t="str">
            <v> </v>
          </cell>
        </row>
        <row r="51">
          <cell r="A51">
            <v>63</v>
          </cell>
          <cell r="C51" t="str">
            <v> </v>
          </cell>
        </row>
        <row r="52">
          <cell r="C52" t="str">
            <v> </v>
          </cell>
        </row>
        <row r="53">
          <cell r="A53" t="str">
            <v>DEM</v>
          </cell>
          <cell r="C53" t="str">
            <v> </v>
          </cell>
        </row>
        <row r="54">
          <cell r="A54">
            <v>105</v>
          </cell>
          <cell r="C54" t="str">
            <v> </v>
          </cell>
        </row>
        <row r="55">
          <cell r="C55" t="str">
            <v> </v>
          </cell>
        </row>
        <row r="56">
          <cell r="A56" t="str">
            <v>EK</v>
          </cell>
          <cell r="C56" t="str">
            <v> </v>
          </cell>
        </row>
        <row r="57">
          <cell r="A57">
            <v>121</v>
          </cell>
          <cell r="C57" t="str">
            <v> </v>
          </cell>
        </row>
        <row r="58">
          <cell r="A58">
            <v>122</v>
          </cell>
          <cell r="B58">
            <v>810</v>
          </cell>
          <cell r="C58" t="str">
            <v> </v>
          </cell>
        </row>
        <row r="59">
          <cell r="A59">
            <v>123</v>
          </cell>
          <cell r="C59" t="str">
            <v> </v>
          </cell>
        </row>
        <row r="60">
          <cell r="C60" t="str">
            <v> </v>
          </cell>
        </row>
        <row r="61">
          <cell r="A61" t="str">
            <v>EK</v>
          </cell>
          <cell r="C61" t="str">
            <v> </v>
          </cell>
        </row>
        <row r="62">
          <cell r="A62">
            <v>170</v>
          </cell>
          <cell r="C62" t="str">
            <v> </v>
          </cell>
        </row>
        <row r="63">
          <cell r="C63" t="str">
            <v> </v>
          </cell>
        </row>
        <row r="64">
          <cell r="A64" t="str">
            <v>EK</v>
          </cell>
          <cell r="C64" t="str">
            <v> </v>
          </cell>
        </row>
        <row r="65">
          <cell r="A65">
            <v>185</v>
          </cell>
          <cell r="C65" t="str">
            <v> </v>
          </cell>
        </row>
        <row r="66">
          <cell r="A66">
            <v>186</v>
          </cell>
          <cell r="C66" t="str">
            <v> </v>
          </cell>
        </row>
        <row r="67">
          <cell r="C67" t="str">
            <v> </v>
          </cell>
        </row>
        <row r="68">
          <cell r="A68" t="str">
            <v>EK</v>
          </cell>
          <cell r="C68" t="str">
            <v> </v>
          </cell>
        </row>
        <row r="69">
          <cell r="A69">
            <v>195</v>
          </cell>
          <cell r="C69" t="str">
            <v> </v>
          </cell>
        </row>
        <row r="70">
          <cell r="A70">
            <v>196</v>
          </cell>
          <cell r="C70" t="str">
            <v> </v>
          </cell>
        </row>
        <row r="71">
          <cell r="C71" t="str">
            <v> </v>
          </cell>
        </row>
        <row r="72">
          <cell r="C72" t="str">
            <v> </v>
          </cell>
        </row>
        <row r="73">
          <cell r="A73" t="str">
            <v> </v>
          </cell>
          <cell r="B73" t="str">
            <v>Voorlopige
wijziging</v>
          </cell>
          <cell r="C73" t="str">
            <v>Vervangen
door</v>
          </cell>
        </row>
        <row r="74">
          <cell r="A74" t="str">
            <v>FS</v>
          </cell>
          <cell r="C74" t="str">
            <v> </v>
          </cell>
        </row>
        <row r="75">
          <cell r="A75">
            <v>17</v>
          </cell>
          <cell r="C75" t="str">
            <v> </v>
          </cell>
        </row>
        <row r="76">
          <cell r="C76" t="str">
            <v> </v>
          </cell>
        </row>
        <row r="77">
          <cell r="A77" t="str">
            <v>EK</v>
          </cell>
          <cell r="C77" t="str">
            <v> </v>
          </cell>
        </row>
        <row r="78">
          <cell r="A78">
            <v>142</v>
          </cell>
          <cell r="C78" t="str">
            <v> </v>
          </cell>
        </row>
        <row r="79">
          <cell r="C79" t="str">
            <v> </v>
          </cell>
        </row>
        <row r="80">
          <cell r="A80" t="str">
            <v>EK</v>
          </cell>
          <cell r="C80" t="str">
            <v> </v>
          </cell>
        </row>
        <row r="81">
          <cell r="A81">
            <v>171</v>
          </cell>
          <cell r="C81" t="str">
            <v> </v>
          </cell>
        </row>
        <row r="82">
          <cell r="C82" t="str">
            <v> </v>
          </cell>
        </row>
        <row r="83">
          <cell r="A83" t="str">
            <v>EK</v>
          </cell>
          <cell r="C83" t="str">
            <v> </v>
          </cell>
        </row>
        <row r="84">
          <cell r="A84">
            <v>222</v>
          </cell>
          <cell r="C84" t="str">
            <v> </v>
          </cell>
        </row>
        <row r="85">
          <cell r="C85" t="str">
            <v> </v>
          </cell>
        </row>
        <row r="86">
          <cell r="A86" t="str">
            <v>EK</v>
          </cell>
          <cell r="C86" t="str">
            <v> </v>
          </cell>
        </row>
        <row r="87">
          <cell r="A87">
            <v>241</v>
          </cell>
          <cell r="C87" t="str">
            <v> </v>
          </cell>
        </row>
        <row r="88">
          <cell r="C88" t="str">
            <v> </v>
          </cell>
        </row>
        <row r="89">
          <cell r="A89" t="str">
            <v>EK</v>
          </cell>
          <cell r="C89" t="str">
            <v> </v>
          </cell>
        </row>
        <row r="90">
          <cell r="A90">
            <v>248</v>
          </cell>
          <cell r="C90" t="str">
            <v> </v>
          </cell>
        </row>
        <row r="91">
          <cell r="A91">
            <v>249</v>
          </cell>
          <cell r="C91" t="str">
            <v> </v>
          </cell>
        </row>
        <row r="92">
          <cell r="C92" t="str">
            <v> </v>
          </cell>
        </row>
        <row r="93">
          <cell r="A93" t="str">
            <v> </v>
          </cell>
          <cell r="B93" t="str">
            <v>Voorlopige
wijziging</v>
          </cell>
          <cell r="C93" t="str">
            <v>Vervangen
door</v>
          </cell>
        </row>
        <row r="94">
          <cell r="A94" t="str">
            <v>FS</v>
          </cell>
          <cell r="C94" t="str">
            <v> </v>
          </cell>
        </row>
        <row r="95">
          <cell r="A95">
            <v>2</v>
          </cell>
          <cell r="C95" t="str">
            <v> </v>
          </cell>
        </row>
        <row r="96">
          <cell r="A96">
            <v>3</v>
          </cell>
          <cell r="C96" t="str">
            <v> </v>
          </cell>
        </row>
        <row r="97">
          <cell r="A97">
            <v>4</v>
          </cell>
          <cell r="C97" t="str">
            <v> </v>
          </cell>
        </row>
        <row r="98">
          <cell r="C98" t="str">
            <v> </v>
          </cell>
        </row>
        <row r="99">
          <cell r="A99" t="str">
            <v>FS</v>
          </cell>
          <cell r="C99" t="str">
            <v> </v>
          </cell>
        </row>
        <row r="100">
          <cell r="A100">
            <v>18</v>
          </cell>
          <cell r="B100">
            <v>820</v>
          </cell>
          <cell r="C100" t="str">
            <v> </v>
          </cell>
        </row>
        <row r="101">
          <cell r="A101">
            <v>19</v>
          </cell>
          <cell r="C101" t="str">
            <v> </v>
          </cell>
        </row>
        <row r="102">
          <cell r="A102">
            <v>20</v>
          </cell>
          <cell r="C102" t="str">
            <v> </v>
          </cell>
        </row>
        <row r="103">
          <cell r="A103">
            <v>21</v>
          </cell>
          <cell r="C103" t="str">
            <v> </v>
          </cell>
        </row>
        <row r="104">
          <cell r="A104">
            <v>22</v>
          </cell>
          <cell r="C104" t="str">
            <v> </v>
          </cell>
        </row>
        <row r="105">
          <cell r="A105">
            <v>23</v>
          </cell>
          <cell r="B105">
            <v>810</v>
          </cell>
          <cell r="C105" t="str">
            <v> </v>
          </cell>
        </row>
        <row r="106">
          <cell r="A106">
            <v>24</v>
          </cell>
          <cell r="C106" t="str">
            <v> </v>
          </cell>
        </row>
        <row r="107">
          <cell r="A107">
            <v>25</v>
          </cell>
          <cell r="C107" t="str">
            <v> </v>
          </cell>
        </row>
        <row r="108">
          <cell r="C108" t="str">
            <v> </v>
          </cell>
        </row>
        <row r="109">
          <cell r="A109" t="str">
            <v>FS</v>
          </cell>
          <cell r="C109" t="str">
            <v> </v>
          </cell>
        </row>
        <row r="110">
          <cell r="A110">
            <v>64</v>
          </cell>
          <cell r="C110" t="str">
            <v> </v>
          </cell>
        </row>
        <row r="111">
          <cell r="A111">
            <v>65</v>
          </cell>
          <cell r="C111" t="str">
            <v> </v>
          </cell>
        </row>
        <row r="112">
          <cell r="A112">
            <v>66</v>
          </cell>
          <cell r="C112" t="str">
            <v> </v>
          </cell>
        </row>
        <row r="113">
          <cell r="A113">
            <v>67</v>
          </cell>
          <cell r="C113" t="str">
            <v> </v>
          </cell>
        </row>
        <row r="114">
          <cell r="C114" t="str">
            <v> </v>
          </cell>
        </row>
        <row r="115">
          <cell r="A115" t="str">
            <v>DEM</v>
          </cell>
          <cell r="C115" t="str">
            <v> </v>
          </cell>
        </row>
        <row r="116">
          <cell r="A116">
            <v>104</v>
          </cell>
          <cell r="C116" t="str">
            <v> </v>
          </cell>
        </row>
        <row r="117">
          <cell r="C117" t="str">
            <v> </v>
          </cell>
        </row>
        <row r="118">
          <cell r="A118" t="str">
            <v>DEM</v>
          </cell>
          <cell r="C118" t="str">
            <v> </v>
          </cell>
        </row>
        <row r="119">
          <cell r="A119">
            <v>106</v>
          </cell>
          <cell r="C119" t="str">
            <v> </v>
          </cell>
        </row>
        <row r="120">
          <cell r="C120" t="str">
            <v> </v>
          </cell>
        </row>
        <row r="121">
          <cell r="A121" t="str">
            <v>EK</v>
          </cell>
          <cell r="C121" t="str">
            <v> </v>
          </cell>
        </row>
        <row r="122">
          <cell r="A122">
            <v>124</v>
          </cell>
          <cell r="C122" t="str">
            <v> </v>
          </cell>
        </row>
        <row r="123">
          <cell r="A123">
            <v>125</v>
          </cell>
          <cell r="B123">
            <v>810</v>
          </cell>
          <cell r="C123" t="str">
            <v> </v>
          </cell>
        </row>
        <row r="124">
          <cell r="A124">
            <v>126</v>
          </cell>
          <cell r="C124" t="str">
            <v> </v>
          </cell>
        </row>
        <row r="125">
          <cell r="C125" t="str">
            <v> </v>
          </cell>
        </row>
        <row r="126">
          <cell r="A126" t="str">
            <v>EK</v>
          </cell>
          <cell r="C126" t="str">
            <v> </v>
          </cell>
        </row>
        <row r="127">
          <cell r="A127">
            <v>143</v>
          </cell>
          <cell r="C127" t="str">
            <v> </v>
          </cell>
        </row>
        <row r="128">
          <cell r="A128">
            <v>144</v>
          </cell>
          <cell r="C128" t="str">
            <v> </v>
          </cell>
        </row>
        <row r="129">
          <cell r="C129" t="str">
            <v> </v>
          </cell>
        </row>
        <row r="130">
          <cell r="A130" t="str">
            <v>EK</v>
          </cell>
          <cell r="C130" t="str">
            <v> </v>
          </cell>
        </row>
        <row r="131">
          <cell r="A131">
            <v>156</v>
          </cell>
          <cell r="B131">
            <v>810</v>
          </cell>
          <cell r="C131" t="str">
            <v> </v>
          </cell>
        </row>
        <row r="132">
          <cell r="C132" t="str">
            <v> </v>
          </cell>
        </row>
        <row r="133">
          <cell r="A133" t="str">
            <v>EK</v>
          </cell>
          <cell r="C133" t="str">
            <v> </v>
          </cell>
        </row>
        <row r="134">
          <cell r="A134">
            <v>162</v>
          </cell>
          <cell r="C134" t="str">
            <v> </v>
          </cell>
        </row>
        <row r="135">
          <cell r="C135" t="str">
            <v> </v>
          </cell>
        </row>
        <row r="136">
          <cell r="A136" t="str">
            <v>EK</v>
          </cell>
          <cell r="C136" t="str">
            <v> </v>
          </cell>
        </row>
        <row r="137">
          <cell r="A137">
            <v>223</v>
          </cell>
          <cell r="C137" t="str">
            <v> </v>
          </cell>
        </row>
        <row r="138">
          <cell r="C138" t="str">
            <v> </v>
          </cell>
        </row>
        <row r="139">
          <cell r="A139" t="str">
            <v>EK</v>
          </cell>
          <cell r="C139" t="str">
            <v> </v>
          </cell>
        </row>
        <row r="140">
          <cell r="A140">
            <v>228</v>
          </cell>
          <cell r="C140" t="str">
            <v> </v>
          </cell>
        </row>
        <row r="141">
          <cell r="A141">
            <v>229</v>
          </cell>
          <cell r="C141" t="str">
            <v> </v>
          </cell>
        </row>
        <row r="142">
          <cell r="A142">
            <v>230</v>
          </cell>
          <cell r="C142" t="str">
            <v> </v>
          </cell>
        </row>
        <row r="143">
          <cell r="A143">
            <v>231</v>
          </cell>
          <cell r="C143" t="str">
            <v> </v>
          </cell>
        </row>
        <row r="144">
          <cell r="A144">
            <v>232</v>
          </cell>
          <cell r="C144" t="str">
            <v> </v>
          </cell>
        </row>
        <row r="145">
          <cell r="C145" t="str">
            <v> </v>
          </cell>
        </row>
        <row r="146">
          <cell r="A146" t="str">
            <v>EK</v>
          </cell>
          <cell r="C146" t="str">
            <v> </v>
          </cell>
        </row>
        <row r="147">
          <cell r="A147">
            <v>235</v>
          </cell>
          <cell r="C147" t="str">
            <v> </v>
          </cell>
        </row>
        <row r="148">
          <cell r="A148">
            <v>236</v>
          </cell>
          <cell r="C148" t="str">
            <v> </v>
          </cell>
        </row>
        <row r="149">
          <cell r="A149">
            <v>237</v>
          </cell>
          <cell r="C149" t="str">
            <v> </v>
          </cell>
        </row>
        <row r="150">
          <cell r="A150">
            <v>238</v>
          </cell>
          <cell r="C150" t="str">
            <v> </v>
          </cell>
        </row>
        <row r="151">
          <cell r="A151">
            <v>239</v>
          </cell>
          <cell r="C151" t="str">
            <v> </v>
          </cell>
        </row>
        <row r="152">
          <cell r="A152">
            <v>240</v>
          </cell>
          <cell r="C152" t="str">
            <v> </v>
          </cell>
        </row>
        <row r="153">
          <cell r="A153" t="str">
            <v> </v>
          </cell>
          <cell r="B153" t="str">
            <v>Voorlopige
wijziging</v>
          </cell>
          <cell r="C153" t="str">
            <v>Vervangen
door</v>
          </cell>
        </row>
        <row r="154">
          <cell r="A154" t="str">
            <v>FS</v>
          </cell>
          <cell r="C154" t="str">
            <v> </v>
          </cell>
        </row>
        <row r="155">
          <cell r="A155">
            <v>26</v>
          </cell>
          <cell r="C155" t="str">
            <v> </v>
          </cell>
        </row>
        <row r="156">
          <cell r="A156">
            <v>27</v>
          </cell>
          <cell r="B156">
            <v>810</v>
          </cell>
          <cell r="C156" t="str">
            <v> </v>
          </cell>
        </row>
        <row r="157">
          <cell r="A157">
            <v>28</v>
          </cell>
          <cell r="C157" t="str">
            <v> </v>
          </cell>
        </row>
        <row r="158">
          <cell r="A158">
            <v>29</v>
          </cell>
          <cell r="C158" t="str">
            <v> </v>
          </cell>
        </row>
        <row r="159">
          <cell r="A159">
            <v>30</v>
          </cell>
          <cell r="C159" t="str">
            <v> </v>
          </cell>
        </row>
        <row r="160">
          <cell r="A160">
            <v>31</v>
          </cell>
          <cell r="B160">
            <v>810</v>
          </cell>
          <cell r="C160" t="str">
            <v> </v>
          </cell>
        </row>
        <row r="161">
          <cell r="A161">
            <v>32</v>
          </cell>
          <cell r="C161" t="str">
            <v> </v>
          </cell>
        </row>
        <row r="162">
          <cell r="C162" t="str">
            <v> </v>
          </cell>
        </row>
        <row r="163">
          <cell r="A163" t="str">
            <v>FS</v>
          </cell>
          <cell r="C163" t="str">
            <v> </v>
          </cell>
        </row>
        <row r="164">
          <cell r="A164">
            <v>68</v>
          </cell>
          <cell r="C164" t="str">
            <v> </v>
          </cell>
        </row>
        <row r="165">
          <cell r="A165">
            <v>69</v>
          </cell>
          <cell r="C165" t="str">
            <v> </v>
          </cell>
        </row>
        <row r="166">
          <cell r="A166">
            <v>70</v>
          </cell>
          <cell r="C166" t="str">
            <v> </v>
          </cell>
        </row>
        <row r="167">
          <cell r="A167">
            <v>71</v>
          </cell>
          <cell r="C167" t="str">
            <v> </v>
          </cell>
        </row>
        <row r="168">
          <cell r="A168">
            <v>72</v>
          </cell>
          <cell r="C168" t="str">
            <v> </v>
          </cell>
        </row>
        <row r="169">
          <cell r="A169">
            <v>73</v>
          </cell>
          <cell r="C169" t="str">
            <v> </v>
          </cell>
        </row>
        <row r="170">
          <cell r="A170">
            <v>74</v>
          </cell>
          <cell r="C170" t="str">
            <v> </v>
          </cell>
        </row>
        <row r="171">
          <cell r="A171">
            <v>75</v>
          </cell>
          <cell r="C171" t="str">
            <v> </v>
          </cell>
        </row>
        <row r="172">
          <cell r="A172">
            <v>76</v>
          </cell>
          <cell r="C172" t="str">
            <v> </v>
          </cell>
        </row>
        <row r="173">
          <cell r="C173" t="str">
            <v> </v>
          </cell>
        </row>
        <row r="174">
          <cell r="A174" t="str">
            <v>DEM</v>
          </cell>
          <cell r="C174" t="str">
            <v> </v>
          </cell>
        </row>
        <row r="175">
          <cell r="A175">
            <v>107</v>
          </cell>
          <cell r="B175">
            <v>810</v>
          </cell>
          <cell r="C175" t="str">
            <v> </v>
          </cell>
        </row>
        <row r="176">
          <cell r="C176" t="str">
            <v> </v>
          </cell>
        </row>
        <row r="177">
          <cell r="A177" t="str">
            <v>FS</v>
          </cell>
          <cell r="C177" t="str">
            <v> </v>
          </cell>
        </row>
        <row r="178">
          <cell r="A178">
            <v>108</v>
          </cell>
          <cell r="B178">
            <v>810</v>
          </cell>
          <cell r="C178" t="str">
            <v> </v>
          </cell>
        </row>
        <row r="179">
          <cell r="A179">
            <v>109</v>
          </cell>
          <cell r="B179">
            <v>810</v>
          </cell>
          <cell r="C179" t="str">
            <v> </v>
          </cell>
        </row>
        <row r="180">
          <cell r="A180">
            <v>110</v>
          </cell>
          <cell r="B180">
            <v>820</v>
          </cell>
          <cell r="C180" t="str">
            <v> </v>
          </cell>
        </row>
        <row r="181">
          <cell r="A181">
            <v>111</v>
          </cell>
          <cell r="B181">
            <v>820</v>
          </cell>
          <cell r="C181" t="str">
            <v> </v>
          </cell>
        </row>
        <row r="182">
          <cell r="A182">
            <v>112</v>
          </cell>
          <cell r="C182" t="str">
            <v> </v>
          </cell>
        </row>
        <row r="183">
          <cell r="A183">
            <v>113</v>
          </cell>
          <cell r="C183" t="str">
            <v> </v>
          </cell>
        </row>
        <row r="184">
          <cell r="C184" t="str">
            <v> </v>
          </cell>
        </row>
        <row r="185">
          <cell r="A185" t="str">
            <v>FS</v>
          </cell>
          <cell r="C185" t="str">
            <v> </v>
          </cell>
        </row>
        <row r="186">
          <cell r="A186">
            <v>114</v>
          </cell>
          <cell r="B186">
            <v>810</v>
          </cell>
          <cell r="C186" t="str">
            <v> </v>
          </cell>
        </row>
        <row r="187">
          <cell r="A187">
            <v>115</v>
          </cell>
          <cell r="B187">
            <v>810</v>
          </cell>
          <cell r="C187" t="str">
            <v> </v>
          </cell>
        </row>
        <row r="188">
          <cell r="A188">
            <v>116</v>
          </cell>
          <cell r="B188">
            <v>810</v>
          </cell>
          <cell r="C188" t="str">
            <v> </v>
          </cell>
        </row>
        <row r="189">
          <cell r="A189">
            <v>117</v>
          </cell>
          <cell r="B189">
            <v>810</v>
          </cell>
          <cell r="C189" t="str">
            <v> </v>
          </cell>
        </row>
        <row r="190">
          <cell r="A190">
            <v>118</v>
          </cell>
          <cell r="B190">
            <v>830</v>
          </cell>
          <cell r="C190">
            <v>216</v>
          </cell>
        </row>
        <row r="191">
          <cell r="A191">
            <v>119</v>
          </cell>
          <cell r="B191">
            <v>810</v>
          </cell>
          <cell r="C191" t="str">
            <v> </v>
          </cell>
        </row>
        <row r="192">
          <cell r="C192" t="str">
            <v> </v>
          </cell>
        </row>
        <row r="193">
          <cell r="A193" t="str">
            <v>EK</v>
          </cell>
          <cell r="C193" t="str">
            <v> </v>
          </cell>
        </row>
        <row r="194">
          <cell r="A194">
            <v>127</v>
          </cell>
          <cell r="C194" t="str">
            <v> </v>
          </cell>
        </row>
        <row r="195">
          <cell r="A195">
            <v>128</v>
          </cell>
          <cell r="C195" t="str">
            <v> </v>
          </cell>
        </row>
        <row r="196">
          <cell r="A196">
            <v>129</v>
          </cell>
          <cell r="C196" t="str">
            <v> </v>
          </cell>
        </row>
        <row r="197">
          <cell r="C197" t="str">
            <v> </v>
          </cell>
        </row>
        <row r="198">
          <cell r="A198" t="str">
            <v>EK</v>
          </cell>
          <cell r="C198" t="str">
            <v> </v>
          </cell>
        </row>
        <row r="199">
          <cell r="A199">
            <v>145</v>
          </cell>
          <cell r="C199" t="str">
            <v> </v>
          </cell>
        </row>
        <row r="200">
          <cell r="A200">
            <v>146</v>
          </cell>
          <cell r="C200" t="str">
            <v> </v>
          </cell>
        </row>
        <row r="201">
          <cell r="A201">
            <v>147</v>
          </cell>
          <cell r="C201" t="str">
            <v> </v>
          </cell>
        </row>
        <row r="202">
          <cell r="C202" t="str">
            <v> </v>
          </cell>
        </row>
        <row r="203">
          <cell r="A203" t="str">
            <v>EK</v>
          </cell>
          <cell r="C203" t="str">
            <v> </v>
          </cell>
        </row>
        <row r="204">
          <cell r="A204">
            <v>157</v>
          </cell>
          <cell r="C204" t="str">
            <v> </v>
          </cell>
        </row>
        <row r="205">
          <cell r="A205">
            <v>158</v>
          </cell>
          <cell r="C205" t="str">
            <v> </v>
          </cell>
        </row>
        <row r="206">
          <cell r="A206">
            <v>159</v>
          </cell>
          <cell r="C206" t="str">
            <v> </v>
          </cell>
        </row>
        <row r="207">
          <cell r="C207" t="str">
            <v> </v>
          </cell>
        </row>
        <row r="208">
          <cell r="A208" t="str">
            <v>EK</v>
          </cell>
          <cell r="C208" t="str">
            <v> </v>
          </cell>
        </row>
        <row r="209">
          <cell r="A209">
            <v>163</v>
          </cell>
          <cell r="C209" t="str">
            <v> </v>
          </cell>
        </row>
        <row r="210">
          <cell r="A210">
            <v>164</v>
          </cell>
          <cell r="C210" t="str">
            <v> </v>
          </cell>
        </row>
        <row r="211">
          <cell r="A211">
            <v>165</v>
          </cell>
          <cell r="C211" t="str">
            <v> </v>
          </cell>
        </row>
        <row r="212">
          <cell r="A212">
            <v>166</v>
          </cell>
          <cell r="C212" t="str">
            <v> </v>
          </cell>
        </row>
        <row r="213">
          <cell r="A213">
            <v>167</v>
          </cell>
          <cell r="C213" t="str">
            <v> </v>
          </cell>
        </row>
        <row r="214">
          <cell r="A214">
            <v>168</v>
          </cell>
          <cell r="C214" t="str">
            <v> </v>
          </cell>
        </row>
        <row r="215">
          <cell r="C215" t="str">
            <v> </v>
          </cell>
        </row>
        <row r="219">
          <cell r="A219" t="str">
            <v> </v>
          </cell>
          <cell r="B219" t="str">
            <v>Voorlopige
wijziging</v>
          </cell>
          <cell r="C219" t="str">
            <v>Vervangen
door</v>
          </cell>
        </row>
        <row r="220">
          <cell r="A220" t="str">
            <v>EK</v>
          </cell>
          <cell r="C220" t="str">
            <v> </v>
          </cell>
        </row>
        <row r="221">
          <cell r="A221">
            <v>172</v>
          </cell>
          <cell r="C221" t="str">
            <v> </v>
          </cell>
        </row>
        <row r="222">
          <cell r="A222">
            <v>173</v>
          </cell>
          <cell r="C222" t="str">
            <v> </v>
          </cell>
        </row>
        <row r="223">
          <cell r="A223">
            <v>174</v>
          </cell>
          <cell r="C223" t="str">
            <v> </v>
          </cell>
        </row>
        <row r="224">
          <cell r="A224">
            <v>175</v>
          </cell>
          <cell r="C224" t="str">
            <v> </v>
          </cell>
        </row>
        <row r="225">
          <cell r="A225">
            <v>176</v>
          </cell>
          <cell r="C225" t="str">
            <v> </v>
          </cell>
        </row>
        <row r="226">
          <cell r="A226">
            <v>177</v>
          </cell>
          <cell r="C226" t="str">
            <v> </v>
          </cell>
        </row>
        <row r="227">
          <cell r="C227" t="str">
            <v> </v>
          </cell>
        </row>
        <row r="228">
          <cell r="A228" t="str">
            <v>EK</v>
          </cell>
          <cell r="C228" t="str">
            <v> </v>
          </cell>
        </row>
        <row r="229">
          <cell r="A229">
            <v>187</v>
          </cell>
          <cell r="B229">
            <v>810</v>
          </cell>
          <cell r="C229" t="str">
            <v> </v>
          </cell>
        </row>
        <row r="230">
          <cell r="A230">
            <v>188</v>
          </cell>
          <cell r="C230" t="str">
            <v> </v>
          </cell>
        </row>
        <row r="231">
          <cell r="A231">
            <v>189</v>
          </cell>
          <cell r="C231" t="str">
            <v> </v>
          </cell>
        </row>
        <row r="232">
          <cell r="A232">
            <v>190</v>
          </cell>
          <cell r="C232" t="str">
            <v> </v>
          </cell>
        </row>
        <row r="233">
          <cell r="A233">
            <v>191</v>
          </cell>
          <cell r="C233" t="str">
            <v> </v>
          </cell>
        </row>
        <row r="234">
          <cell r="A234">
            <v>192</v>
          </cell>
          <cell r="C234" t="str">
            <v> </v>
          </cell>
        </row>
        <row r="235">
          <cell r="C235" t="str">
            <v> </v>
          </cell>
        </row>
        <row r="236">
          <cell r="A236" t="str">
            <v>EK</v>
          </cell>
          <cell r="C236" t="str">
            <v> </v>
          </cell>
        </row>
        <row r="237">
          <cell r="A237">
            <v>197</v>
          </cell>
          <cell r="C237" t="str">
            <v> </v>
          </cell>
        </row>
        <row r="238">
          <cell r="A238">
            <v>198</v>
          </cell>
          <cell r="C238" t="str">
            <v> </v>
          </cell>
        </row>
        <row r="239">
          <cell r="A239">
            <v>199</v>
          </cell>
          <cell r="C239" t="str">
            <v> </v>
          </cell>
        </row>
        <row r="240">
          <cell r="A240">
            <v>200</v>
          </cell>
          <cell r="B240">
            <v>810</v>
          </cell>
          <cell r="C240" t="str">
            <v> </v>
          </cell>
        </row>
        <row r="241">
          <cell r="A241">
            <v>203</v>
          </cell>
          <cell r="B241" t="str">
            <v> </v>
          </cell>
          <cell r="C241" t="str">
            <v> </v>
          </cell>
        </row>
        <row r="242">
          <cell r="C242" t="str">
            <v> </v>
          </cell>
        </row>
        <row r="243">
          <cell r="A243" t="str">
            <v>EK</v>
          </cell>
          <cell r="C243" t="str">
            <v> </v>
          </cell>
        </row>
        <row r="244">
          <cell r="A244">
            <v>206</v>
          </cell>
          <cell r="B244">
            <v>810</v>
          </cell>
          <cell r="C244" t="str">
            <v> </v>
          </cell>
        </row>
        <row r="245">
          <cell r="A245">
            <v>207</v>
          </cell>
          <cell r="B245">
            <v>810</v>
          </cell>
          <cell r="C245" t="str">
            <v> </v>
          </cell>
        </row>
        <row r="246">
          <cell r="A246">
            <v>208</v>
          </cell>
          <cell r="B246">
            <v>810</v>
          </cell>
          <cell r="C246" t="str">
            <v> </v>
          </cell>
        </row>
        <row r="247">
          <cell r="A247">
            <v>210</v>
          </cell>
          <cell r="B247">
            <v>810</v>
          </cell>
          <cell r="C247" t="str">
            <v> </v>
          </cell>
        </row>
        <row r="248">
          <cell r="C248" t="str">
            <v> </v>
          </cell>
        </row>
        <row r="249">
          <cell r="A249" t="str">
            <v>EK</v>
          </cell>
          <cell r="C249" t="str">
            <v> </v>
          </cell>
        </row>
        <row r="250">
          <cell r="A250">
            <v>211</v>
          </cell>
          <cell r="C250" t="str">
            <v> </v>
          </cell>
        </row>
        <row r="251">
          <cell r="A251">
            <v>212</v>
          </cell>
          <cell r="C251" t="str">
            <v> </v>
          </cell>
        </row>
        <row r="252">
          <cell r="A252">
            <v>213</v>
          </cell>
          <cell r="C252" t="str">
            <v> </v>
          </cell>
        </row>
        <row r="253">
          <cell r="A253">
            <v>214</v>
          </cell>
          <cell r="C253" t="str">
            <v> </v>
          </cell>
        </row>
        <row r="254">
          <cell r="A254">
            <v>215</v>
          </cell>
          <cell r="C254" t="str">
            <v> </v>
          </cell>
        </row>
        <row r="255">
          <cell r="A255">
            <v>216</v>
          </cell>
          <cell r="B255">
            <v>800</v>
          </cell>
          <cell r="C255">
            <v>118</v>
          </cell>
        </row>
        <row r="256">
          <cell r="C256" t="str">
            <v> </v>
          </cell>
        </row>
        <row r="257">
          <cell r="C257" t="str">
            <v> </v>
          </cell>
        </row>
        <row r="258">
          <cell r="A258" t="str">
            <v>EK</v>
          </cell>
          <cell r="C258" t="str">
            <v> </v>
          </cell>
        </row>
        <row r="259">
          <cell r="A259">
            <v>224</v>
          </cell>
          <cell r="C259" t="str">
            <v> </v>
          </cell>
        </row>
        <row r="260">
          <cell r="A260">
            <v>225</v>
          </cell>
          <cell r="C260" t="str">
            <v> </v>
          </cell>
        </row>
        <row r="261">
          <cell r="A261">
            <v>226</v>
          </cell>
          <cell r="B261">
            <v>810</v>
          </cell>
          <cell r="C261" t="str">
            <v> </v>
          </cell>
        </row>
        <row r="262">
          <cell r="C262" t="str">
            <v> </v>
          </cell>
        </row>
        <row r="263">
          <cell r="C263" t="str">
            <v> </v>
          </cell>
        </row>
        <row r="264">
          <cell r="A264" t="str">
            <v>EK</v>
          </cell>
          <cell r="C264" t="str">
            <v> </v>
          </cell>
        </row>
        <row r="265">
          <cell r="A265">
            <v>242</v>
          </cell>
          <cell r="C265" t="str">
            <v> </v>
          </cell>
        </row>
        <row r="266">
          <cell r="A266">
            <v>243</v>
          </cell>
          <cell r="C266" t="str">
            <v> </v>
          </cell>
        </row>
        <row r="267">
          <cell r="A267">
            <v>244</v>
          </cell>
          <cell r="C267" t="str">
            <v> </v>
          </cell>
        </row>
        <row r="268">
          <cell r="A268">
            <v>245</v>
          </cell>
          <cell r="C268" t="str">
            <v> </v>
          </cell>
        </row>
        <row r="269">
          <cell r="A269">
            <v>246</v>
          </cell>
          <cell r="C269" t="str">
            <v> </v>
          </cell>
        </row>
        <row r="270">
          <cell r="C270" t="str">
            <v> </v>
          </cell>
        </row>
        <row r="271">
          <cell r="A271" t="str">
            <v>EK</v>
          </cell>
          <cell r="C271" t="str">
            <v> </v>
          </cell>
        </row>
        <row r="272">
          <cell r="A272">
            <v>250</v>
          </cell>
          <cell r="B272">
            <v>810</v>
          </cell>
          <cell r="C272" t="str">
            <v> </v>
          </cell>
        </row>
        <row r="273">
          <cell r="A273">
            <v>251</v>
          </cell>
          <cell r="C273" t="str">
            <v> </v>
          </cell>
        </row>
        <row r="274">
          <cell r="A274">
            <v>252</v>
          </cell>
          <cell r="C274" t="str">
            <v> </v>
          </cell>
        </row>
        <row r="275">
          <cell r="A275">
            <v>253</v>
          </cell>
          <cell r="C275" t="str">
            <v> </v>
          </cell>
        </row>
        <row r="276">
          <cell r="A276">
            <v>254</v>
          </cell>
          <cell r="C276" t="str">
            <v> </v>
          </cell>
        </row>
        <row r="277">
          <cell r="A277">
            <v>255</v>
          </cell>
          <cell r="B277">
            <v>810</v>
          </cell>
          <cell r="C277" t="str">
            <v> </v>
          </cell>
        </row>
        <row r="278">
          <cell r="C278" t="str">
            <v> </v>
          </cell>
        </row>
        <row r="279">
          <cell r="C279" t="str">
            <v> </v>
          </cell>
        </row>
        <row r="280">
          <cell r="A280" t="str">
            <v> </v>
          </cell>
          <cell r="B280" t="str">
            <v>Voorlopige
wijziging</v>
          </cell>
          <cell r="C280" t="str">
            <v>Vervangen
door</v>
          </cell>
        </row>
        <row r="281">
          <cell r="A281" t="str">
            <v>FS</v>
          </cell>
          <cell r="C281" t="str">
            <v> </v>
          </cell>
        </row>
        <row r="282">
          <cell r="A282">
            <v>33</v>
          </cell>
          <cell r="B282">
            <v>810</v>
          </cell>
          <cell r="C282" t="str">
            <v> </v>
          </cell>
        </row>
        <row r="283">
          <cell r="A283">
            <v>34</v>
          </cell>
          <cell r="C283" t="str">
            <v> </v>
          </cell>
        </row>
        <row r="284">
          <cell r="A284">
            <v>35</v>
          </cell>
          <cell r="C284" t="str">
            <v> </v>
          </cell>
        </row>
        <row r="285">
          <cell r="A285">
            <v>36</v>
          </cell>
          <cell r="C285" t="str">
            <v> </v>
          </cell>
        </row>
        <row r="286">
          <cell r="C286" t="str">
            <v> </v>
          </cell>
        </row>
        <row r="287">
          <cell r="A287" t="str">
            <v>FS</v>
          </cell>
          <cell r="C287" t="str">
            <v> </v>
          </cell>
        </row>
        <row r="288">
          <cell r="A288">
            <v>77</v>
          </cell>
          <cell r="C288" t="str">
            <v> </v>
          </cell>
        </row>
        <row r="289">
          <cell r="A289">
            <v>78</v>
          </cell>
          <cell r="C289" t="str">
            <v> </v>
          </cell>
        </row>
        <row r="290">
          <cell r="A290">
            <v>79</v>
          </cell>
          <cell r="C290" t="str">
            <v> </v>
          </cell>
        </row>
        <row r="291">
          <cell r="A291">
            <v>80</v>
          </cell>
          <cell r="C291" t="str">
            <v> </v>
          </cell>
        </row>
        <row r="292">
          <cell r="A292">
            <v>81</v>
          </cell>
          <cell r="C292" t="str">
            <v> </v>
          </cell>
        </row>
        <row r="293">
          <cell r="A293">
            <v>82</v>
          </cell>
          <cell r="C293" t="str">
            <v> </v>
          </cell>
        </row>
        <row r="294">
          <cell r="A294">
            <v>83</v>
          </cell>
          <cell r="C294" t="str">
            <v> </v>
          </cell>
        </row>
        <row r="295">
          <cell r="A295">
            <v>84</v>
          </cell>
          <cell r="C295" t="str">
            <v> </v>
          </cell>
        </row>
        <row r="296">
          <cell r="A296">
            <v>85</v>
          </cell>
          <cell r="C296" t="str">
            <v> </v>
          </cell>
        </row>
        <row r="297">
          <cell r="A297">
            <v>86</v>
          </cell>
          <cell r="C297" t="str">
            <v> </v>
          </cell>
        </row>
        <row r="298">
          <cell r="C298" t="str">
            <v> </v>
          </cell>
        </row>
        <row r="299">
          <cell r="A299" t="str">
            <v>EK</v>
          </cell>
          <cell r="C299" t="str">
            <v> </v>
          </cell>
        </row>
        <row r="300">
          <cell r="A300">
            <v>148</v>
          </cell>
          <cell r="C300" t="str">
            <v> </v>
          </cell>
        </row>
        <row r="301">
          <cell r="A301">
            <v>149</v>
          </cell>
          <cell r="C301" t="str">
            <v> </v>
          </cell>
        </row>
        <row r="302">
          <cell r="C302" t="str">
            <v> </v>
          </cell>
        </row>
        <row r="303">
          <cell r="A303" t="str">
            <v>EK</v>
          </cell>
          <cell r="C303" t="str">
            <v> </v>
          </cell>
        </row>
        <row r="304">
          <cell r="A304">
            <v>160</v>
          </cell>
          <cell r="C304" t="str">
            <v> </v>
          </cell>
        </row>
        <row r="305">
          <cell r="C305" t="str">
            <v> </v>
          </cell>
        </row>
        <row r="306">
          <cell r="A306" t="str">
            <v>EK</v>
          </cell>
          <cell r="C306" t="str">
            <v> </v>
          </cell>
        </row>
        <row r="307">
          <cell r="A307">
            <v>178</v>
          </cell>
          <cell r="C307" t="str">
            <v> </v>
          </cell>
        </row>
        <row r="308">
          <cell r="A308">
            <v>179</v>
          </cell>
          <cell r="C308" t="str">
            <v> </v>
          </cell>
        </row>
        <row r="309">
          <cell r="A309">
            <v>180</v>
          </cell>
          <cell r="B309">
            <v>810</v>
          </cell>
          <cell r="C309" t="str">
            <v> </v>
          </cell>
        </row>
        <row r="310">
          <cell r="A310">
            <v>181</v>
          </cell>
          <cell r="C310" t="str">
            <v> </v>
          </cell>
        </row>
        <row r="311">
          <cell r="A311">
            <v>182</v>
          </cell>
          <cell r="B311">
            <v>810</v>
          </cell>
          <cell r="C311" t="str">
            <v> </v>
          </cell>
        </row>
        <row r="312">
          <cell r="C312" t="str">
            <v> </v>
          </cell>
        </row>
        <row r="313">
          <cell r="A313" t="str">
            <v>EK</v>
          </cell>
          <cell r="C313" t="str">
            <v> </v>
          </cell>
        </row>
        <row r="314">
          <cell r="A314">
            <v>204</v>
          </cell>
          <cell r="C314" t="str">
            <v> </v>
          </cell>
        </row>
        <row r="315">
          <cell r="C315" t="str">
            <v> </v>
          </cell>
        </row>
        <row r="316">
          <cell r="A316" t="str">
            <v>EK</v>
          </cell>
          <cell r="C316" t="str">
            <v> </v>
          </cell>
        </row>
        <row r="317">
          <cell r="A317">
            <v>217</v>
          </cell>
          <cell r="B317">
            <v>810</v>
          </cell>
          <cell r="C317" t="str">
            <v> </v>
          </cell>
        </row>
        <row r="318">
          <cell r="C318" t="str">
            <v> </v>
          </cell>
        </row>
        <row r="319">
          <cell r="A319" t="str">
            <v>EK</v>
          </cell>
          <cell r="C319" t="str">
            <v> </v>
          </cell>
        </row>
        <row r="320">
          <cell r="A320">
            <v>247</v>
          </cell>
          <cell r="C320" t="str">
            <v> </v>
          </cell>
        </row>
        <row r="321">
          <cell r="C321" t="str">
            <v> </v>
          </cell>
        </row>
        <row r="322">
          <cell r="C322" t="str">
            <v> </v>
          </cell>
        </row>
        <row r="323">
          <cell r="A323" t="str">
            <v> </v>
          </cell>
          <cell r="B323" t="str">
            <v>Voorlopige
wijziging</v>
          </cell>
          <cell r="C323" t="str">
            <v>Vervangen
door</v>
          </cell>
        </row>
        <row r="324">
          <cell r="A324" t="str">
            <v>EK</v>
          </cell>
          <cell r="C324" t="str">
            <v> </v>
          </cell>
        </row>
        <row r="325">
          <cell r="A325">
            <v>130</v>
          </cell>
          <cell r="C325" t="str">
            <v> </v>
          </cell>
        </row>
        <row r="326">
          <cell r="C326" t="str">
            <v> </v>
          </cell>
        </row>
        <row r="327">
          <cell r="A327" t="str">
            <v>EK</v>
          </cell>
          <cell r="C327" t="str">
            <v> </v>
          </cell>
        </row>
        <row r="328">
          <cell r="A328">
            <v>193</v>
          </cell>
          <cell r="C328" t="str">
            <v> </v>
          </cell>
        </row>
        <row r="329">
          <cell r="C329" t="str">
            <v> </v>
          </cell>
        </row>
        <row r="330">
          <cell r="A330" t="str">
            <v>EK</v>
          </cell>
          <cell r="C330" t="str">
            <v> </v>
          </cell>
        </row>
        <row r="331">
          <cell r="A331">
            <v>233</v>
          </cell>
          <cell r="C331" t="str">
            <v> </v>
          </cell>
        </row>
        <row r="332">
          <cell r="C332" t="str">
            <v> </v>
          </cell>
        </row>
        <row r="333">
          <cell r="C333" t="str">
            <v> </v>
          </cell>
        </row>
        <row r="334">
          <cell r="A334" t="str">
            <v> </v>
          </cell>
          <cell r="B334" t="str">
            <v>Voorlopige
wijziging</v>
          </cell>
          <cell r="C334" t="str">
            <v>Vervangen
door</v>
          </cell>
        </row>
        <row r="335">
          <cell r="A335" t="str">
            <v>EK</v>
          </cell>
          <cell r="C335" t="str">
            <v> </v>
          </cell>
        </row>
        <row r="336">
          <cell r="A336">
            <v>183</v>
          </cell>
          <cell r="B336" t="str">
            <v> </v>
          </cell>
          <cell r="C336" t="str">
            <v> </v>
          </cell>
        </row>
        <row r="338">
          <cell r="A338" t="str">
            <v>EK</v>
          </cell>
          <cell r="C338" t="str">
            <v> </v>
          </cell>
        </row>
        <row r="339">
          <cell r="A339">
            <v>218</v>
          </cell>
          <cell r="C339" t="str">
            <v> </v>
          </cell>
        </row>
        <row r="340">
          <cell r="A340">
            <v>219</v>
          </cell>
          <cell r="B340">
            <v>810</v>
          </cell>
          <cell r="C340" t="str">
            <v> </v>
          </cell>
        </row>
        <row r="341">
          <cell r="A341">
            <v>220</v>
          </cell>
          <cell r="C341" t="str">
            <v> </v>
          </cell>
        </row>
        <row r="342">
          <cell r="A342">
            <v>221</v>
          </cell>
          <cell r="C342" t="str">
            <v> </v>
          </cell>
        </row>
        <row r="343">
          <cell r="C343" t="str">
            <v> </v>
          </cell>
        </row>
        <row r="344">
          <cell r="A344" t="str">
            <v>EK</v>
          </cell>
          <cell r="C344" t="str">
            <v> </v>
          </cell>
        </row>
        <row r="345">
          <cell r="A345">
            <v>227</v>
          </cell>
          <cell r="C345" t="str">
            <v> </v>
          </cell>
        </row>
        <row r="346">
          <cell r="C346" t="str">
            <v> </v>
          </cell>
        </row>
        <row r="347">
          <cell r="C347" t="str">
            <v> </v>
          </cell>
        </row>
        <row r="348">
          <cell r="A348" t="str">
            <v> </v>
          </cell>
          <cell r="B348" t="str">
            <v>Voorlopige
wijziging</v>
          </cell>
          <cell r="C348" t="str">
            <v>Vervangen
door</v>
          </cell>
        </row>
        <row r="349">
          <cell r="A349" t="str">
            <v>FS</v>
          </cell>
          <cell r="C349" t="str">
            <v> </v>
          </cell>
        </row>
        <row r="350">
          <cell r="A350">
            <v>1</v>
          </cell>
          <cell r="B350">
            <v>830</v>
          </cell>
          <cell r="C350" t="str">
            <v> </v>
          </cell>
        </row>
        <row r="351">
          <cell r="C351" t="str">
            <v> </v>
          </cell>
        </row>
        <row r="352">
          <cell r="A352" t="str">
            <v>FS</v>
          </cell>
          <cell r="C352" t="str">
            <v> </v>
          </cell>
        </row>
        <row r="353">
          <cell r="A353">
            <v>37</v>
          </cell>
          <cell r="C353" t="str">
            <v> </v>
          </cell>
        </row>
        <row r="354">
          <cell r="A354">
            <v>38</v>
          </cell>
          <cell r="C354" t="str">
            <v> </v>
          </cell>
        </row>
        <row r="355">
          <cell r="A355">
            <v>39</v>
          </cell>
          <cell r="C355" t="str">
            <v> </v>
          </cell>
        </row>
        <row r="356">
          <cell r="A356">
            <v>40</v>
          </cell>
          <cell r="C356" t="str">
            <v> </v>
          </cell>
        </row>
        <row r="357">
          <cell r="A357">
            <v>41</v>
          </cell>
          <cell r="B357">
            <v>810</v>
          </cell>
          <cell r="C357" t="str">
            <v> </v>
          </cell>
        </row>
        <row r="358">
          <cell r="A358">
            <v>42</v>
          </cell>
          <cell r="C358" t="str">
            <v> </v>
          </cell>
        </row>
        <row r="359">
          <cell r="A359">
            <v>43</v>
          </cell>
          <cell r="C359" t="str">
            <v> </v>
          </cell>
        </row>
        <row r="360">
          <cell r="C360" t="str">
            <v> </v>
          </cell>
        </row>
        <row r="361">
          <cell r="A361" t="str">
            <v>FS</v>
          </cell>
          <cell r="C361" t="str">
            <v> </v>
          </cell>
        </row>
        <row r="362">
          <cell r="A362">
            <v>87</v>
          </cell>
          <cell r="B362">
            <v>820</v>
          </cell>
          <cell r="C362" t="str">
            <v> </v>
          </cell>
        </row>
        <row r="363">
          <cell r="A363">
            <v>88</v>
          </cell>
          <cell r="B363">
            <v>810</v>
          </cell>
          <cell r="C363" t="str">
            <v> </v>
          </cell>
        </row>
        <row r="364">
          <cell r="A364">
            <v>89</v>
          </cell>
          <cell r="B364">
            <v>810</v>
          </cell>
          <cell r="C364" t="str">
            <v> </v>
          </cell>
        </row>
        <row r="365">
          <cell r="A365">
            <v>90</v>
          </cell>
          <cell r="B365">
            <v>810</v>
          </cell>
          <cell r="C365" t="str">
            <v> </v>
          </cell>
        </row>
        <row r="366">
          <cell r="C366" t="str">
            <v> </v>
          </cell>
        </row>
        <row r="367">
          <cell r="A367" t="str">
            <v>EK</v>
          </cell>
          <cell r="C367" t="str">
            <v> </v>
          </cell>
        </row>
        <row r="368">
          <cell r="A368">
            <v>131</v>
          </cell>
          <cell r="C368" t="str">
            <v> </v>
          </cell>
        </row>
        <row r="369">
          <cell r="A369">
            <v>132</v>
          </cell>
          <cell r="C369" t="str">
            <v> </v>
          </cell>
        </row>
        <row r="370">
          <cell r="A370">
            <v>133</v>
          </cell>
          <cell r="C370" t="str">
            <v> </v>
          </cell>
        </row>
        <row r="371">
          <cell r="A371">
            <v>134</v>
          </cell>
          <cell r="C371" t="str">
            <v> </v>
          </cell>
        </row>
        <row r="372">
          <cell r="A372">
            <v>135</v>
          </cell>
          <cell r="B372">
            <v>800</v>
          </cell>
          <cell r="C372">
            <v>1</v>
          </cell>
        </row>
        <row r="373">
          <cell r="A373">
            <v>136</v>
          </cell>
          <cell r="C373" t="str">
            <v> </v>
          </cell>
        </row>
        <row r="374">
          <cell r="C374" t="str">
            <v> </v>
          </cell>
        </row>
        <row r="375">
          <cell r="A375" t="str">
            <v>EK</v>
          </cell>
          <cell r="C375" t="str">
            <v> </v>
          </cell>
        </row>
        <row r="376">
          <cell r="A376">
            <v>150</v>
          </cell>
          <cell r="C376" t="str">
            <v> </v>
          </cell>
        </row>
        <row r="377">
          <cell r="A377">
            <v>151</v>
          </cell>
          <cell r="C377" t="str">
            <v> </v>
          </cell>
        </row>
        <row r="378">
          <cell r="A378">
            <v>152</v>
          </cell>
          <cell r="C378" t="str">
            <v> </v>
          </cell>
        </row>
        <row r="379">
          <cell r="C379" t="str">
            <v> </v>
          </cell>
        </row>
        <row r="380">
          <cell r="C380" t="str">
            <v> </v>
          </cell>
        </row>
        <row r="381">
          <cell r="A381" t="str">
            <v> </v>
          </cell>
          <cell r="B381" t="str">
            <v>Voorlopige
wijziging</v>
          </cell>
          <cell r="C381" t="str">
            <v>Vervangen
door</v>
          </cell>
        </row>
        <row r="382">
          <cell r="A382" t="str">
            <v>FS</v>
          </cell>
          <cell r="C382" t="str">
            <v> </v>
          </cell>
        </row>
        <row r="383">
          <cell r="A383">
            <v>44</v>
          </cell>
          <cell r="B383">
            <v>820</v>
          </cell>
          <cell r="C383" t="str">
            <v> </v>
          </cell>
        </row>
        <row r="384">
          <cell r="A384">
            <v>45</v>
          </cell>
          <cell r="C384" t="str">
            <v> </v>
          </cell>
        </row>
        <row r="385">
          <cell r="A385">
            <v>46</v>
          </cell>
          <cell r="C385" t="str">
            <v> </v>
          </cell>
        </row>
        <row r="386">
          <cell r="A386">
            <v>47</v>
          </cell>
          <cell r="C386" t="str">
            <v> </v>
          </cell>
        </row>
        <row r="387">
          <cell r="A387">
            <v>48</v>
          </cell>
          <cell r="C387" t="str">
            <v> </v>
          </cell>
        </row>
        <row r="388">
          <cell r="A388">
            <v>49</v>
          </cell>
          <cell r="C388" t="str">
            <v> </v>
          </cell>
        </row>
        <row r="389">
          <cell r="A389">
            <v>50</v>
          </cell>
          <cell r="C389" t="str">
            <v> </v>
          </cell>
        </row>
        <row r="390">
          <cell r="A390">
            <v>51</v>
          </cell>
          <cell r="C390" t="str">
            <v> </v>
          </cell>
        </row>
        <row r="391">
          <cell r="C391" t="str">
            <v> </v>
          </cell>
        </row>
        <row r="392">
          <cell r="A392" t="str">
            <v>FS</v>
          </cell>
          <cell r="C392" t="str">
            <v> </v>
          </cell>
        </row>
        <row r="393">
          <cell r="A393">
            <v>91</v>
          </cell>
          <cell r="C393" t="str">
            <v> </v>
          </cell>
        </row>
        <row r="394">
          <cell r="A394">
            <v>92</v>
          </cell>
          <cell r="C394" t="str">
            <v> </v>
          </cell>
        </row>
        <row r="395">
          <cell r="A395">
            <v>93</v>
          </cell>
          <cell r="C395" t="str">
            <v> </v>
          </cell>
        </row>
        <row r="396">
          <cell r="A396">
            <v>94</v>
          </cell>
          <cell r="C396" t="str">
            <v> </v>
          </cell>
        </row>
        <row r="397">
          <cell r="A397">
            <v>95</v>
          </cell>
          <cell r="C397" t="str">
            <v> </v>
          </cell>
        </row>
        <row r="398">
          <cell r="A398">
            <v>96</v>
          </cell>
          <cell r="C398" t="str">
            <v> </v>
          </cell>
        </row>
        <row r="399">
          <cell r="A399">
            <v>97</v>
          </cell>
          <cell r="C399" t="str">
            <v> </v>
          </cell>
        </row>
        <row r="400">
          <cell r="A400">
            <v>98</v>
          </cell>
          <cell r="C400" t="str">
            <v> </v>
          </cell>
        </row>
        <row r="401">
          <cell r="A401">
            <v>99</v>
          </cell>
          <cell r="C401" t="str">
            <v> </v>
          </cell>
        </row>
        <row r="402">
          <cell r="A402">
            <v>100</v>
          </cell>
          <cell r="C402" t="str">
            <v> </v>
          </cell>
        </row>
        <row r="403">
          <cell r="A403">
            <v>101</v>
          </cell>
          <cell r="C403" t="str">
            <v> </v>
          </cell>
        </row>
        <row r="404">
          <cell r="A404">
            <v>102</v>
          </cell>
          <cell r="B404">
            <v>810</v>
          </cell>
          <cell r="C404" t="str">
            <v> </v>
          </cell>
        </row>
        <row r="405">
          <cell r="C405" t="str">
            <v> </v>
          </cell>
        </row>
        <row r="406">
          <cell r="A406" t="str">
            <v>EK</v>
          </cell>
          <cell r="C406" t="str">
            <v> </v>
          </cell>
        </row>
        <row r="407">
          <cell r="A407">
            <v>137</v>
          </cell>
          <cell r="C407" t="str">
            <v> </v>
          </cell>
        </row>
        <row r="408">
          <cell r="C408" t="str">
            <v> </v>
          </cell>
        </row>
        <row r="409">
          <cell r="A409" t="str">
            <v>EK</v>
          </cell>
          <cell r="C409" t="str">
            <v> </v>
          </cell>
        </row>
        <row r="410">
          <cell r="A410">
            <v>153</v>
          </cell>
          <cell r="C410" t="str">
            <v> </v>
          </cell>
        </row>
        <row r="411">
          <cell r="C411" t="str">
            <v> </v>
          </cell>
        </row>
        <row r="412">
          <cell r="A412" t="str">
            <v>EK</v>
          </cell>
          <cell r="C412" t="str">
            <v> </v>
          </cell>
        </row>
        <row r="413">
          <cell r="A413">
            <v>194</v>
          </cell>
          <cell r="B413">
            <v>810</v>
          </cell>
          <cell r="C413" t="str">
            <v> </v>
          </cell>
        </row>
        <row r="414">
          <cell r="C414" t="str">
            <v> </v>
          </cell>
        </row>
        <row r="415">
          <cell r="A415" t="str">
            <v>EK</v>
          </cell>
          <cell r="C415" t="str">
            <v> </v>
          </cell>
        </row>
        <row r="416">
          <cell r="A416">
            <v>201</v>
          </cell>
          <cell r="C416" t="str">
            <v> </v>
          </cell>
        </row>
        <row r="417">
          <cell r="A417">
            <v>202</v>
          </cell>
          <cell r="C417" t="str">
            <v> </v>
          </cell>
        </row>
        <row r="418">
          <cell r="C418" t="str">
            <v> </v>
          </cell>
        </row>
        <row r="419">
          <cell r="A419" t="str">
            <v> </v>
          </cell>
          <cell r="B419" t="str">
            <v>Voorlopige
wijziging</v>
          </cell>
          <cell r="C419" t="str">
            <v>Vervangen
door</v>
          </cell>
        </row>
        <row r="420">
          <cell r="A420" t="str">
            <v>FS</v>
          </cell>
          <cell r="C420" t="str">
            <v> </v>
          </cell>
        </row>
        <row r="421">
          <cell r="A421">
            <v>103</v>
          </cell>
          <cell r="B421" t="str">
            <v> </v>
          </cell>
          <cell r="C421" t="str">
            <v> </v>
          </cell>
        </row>
        <row r="422">
          <cell r="C422" t="str">
            <v> </v>
          </cell>
        </row>
        <row r="423">
          <cell r="A423" t="str">
            <v>EK</v>
          </cell>
          <cell r="C423" t="str">
            <v> </v>
          </cell>
        </row>
        <row r="424">
          <cell r="A424">
            <v>154</v>
          </cell>
          <cell r="B424" t="str">
            <v> </v>
          </cell>
          <cell r="C424" t="str">
            <v> </v>
          </cell>
        </row>
        <row r="426">
          <cell r="C426" t="str">
            <v> </v>
          </cell>
        </row>
        <row r="427">
          <cell r="A427" t="str">
            <v> </v>
          </cell>
          <cell r="B427" t="str">
            <v>Voorlopige
wijziging</v>
          </cell>
          <cell r="C427" t="str">
            <v>Vervangen
door</v>
          </cell>
        </row>
        <row r="428">
          <cell r="A428" t="str">
            <v>EK</v>
          </cell>
          <cell r="C428" t="str">
            <v> </v>
          </cell>
        </row>
        <row r="429">
          <cell r="A429">
            <v>138</v>
          </cell>
          <cell r="B429" t="str">
            <v> </v>
          </cell>
          <cell r="C429" t="str">
            <v> </v>
          </cell>
        </row>
        <row r="431">
          <cell r="A431" t="str">
            <v>EK</v>
          </cell>
          <cell r="C431" t="str">
            <v> </v>
          </cell>
        </row>
        <row r="432">
          <cell r="A432">
            <v>184</v>
          </cell>
          <cell r="B432">
            <v>810</v>
          </cell>
          <cell r="C432" t="str">
            <v> </v>
          </cell>
        </row>
        <row r="434">
          <cell r="A434" t="str">
            <v>EK</v>
          </cell>
          <cell r="C434" t="str">
            <v> </v>
          </cell>
        </row>
        <row r="435">
          <cell r="A435">
            <v>234</v>
          </cell>
          <cell r="B435" t="str">
            <v> </v>
          </cell>
          <cell r="C43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workbookViewId="0" topLeftCell="A37">
      <selection activeCell="P89" sqref="P89"/>
    </sheetView>
  </sheetViews>
  <sheetFormatPr defaultColWidth="9.140625" defaultRowHeight="12.75"/>
  <cols>
    <col min="1" max="1" width="5.8515625" style="0" bestFit="1" customWidth="1"/>
    <col min="2" max="2" width="2.8515625" style="0" bestFit="1" customWidth="1"/>
    <col min="3" max="3" width="4.00390625" style="0" bestFit="1" customWidth="1"/>
    <col min="4" max="4" width="6.140625" style="0" bestFit="1" customWidth="1"/>
    <col min="5" max="5" width="2.00390625" style="0" bestFit="1" customWidth="1"/>
    <col min="6" max="6" width="4.140625" style="0" customWidth="1"/>
    <col min="7" max="7" width="19.7109375" style="0" customWidth="1"/>
    <col min="9" max="9" width="19.00390625" style="0" customWidth="1"/>
  </cols>
  <sheetData>
    <row r="1" spans="1:14" s="26" customFormat="1" ht="12.75" thickBot="1">
      <c r="A1" s="25"/>
      <c r="E1" s="27"/>
      <c r="F1" s="27"/>
      <c r="G1" s="28" t="s">
        <v>18</v>
      </c>
      <c r="H1" s="28"/>
      <c r="I1" s="28"/>
      <c r="J1" s="29" t="s">
        <v>19</v>
      </c>
      <c r="K1" s="30"/>
      <c r="L1" s="31"/>
      <c r="M1" s="32"/>
      <c r="N1" s="33"/>
    </row>
    <row r="2" spans="1:15" s="11" customFormat="1" ht="12.75" thickBot="1">
      <c r="A2" s="1" t="s">
        <v>0</v>
      </c>
      <c r="B2" s="2"/>
      <c r="C2" s="2"/>
      <c r="D2" s="2"/>
      <c r="E2" s="3"/>
      <c r="F2" s="4"/>
      <c r="G2" s="5" t="s">
        <v>1</v>
      </c>
      <c r="H2" s="6"/>
      <c r="I2" s="7"/>
      <c r="J2" s="2"/>
      <c r="K2" s="8"/>
      <c r="L2" s="9"/>
      <c r="M2" s="10" t="s">
        <v>2</v>
      </c>
      <c r="N2" s="8"/>
      <c r="O2" s="2"/>
    </row>
    <row r="3" spans="1:14" s="11" customFormat="1" ht="12">
      <c r="A3" s="12" t="s">
        <v>3</v>
      </c>
      <c r="D3" s="11" t="s">
        <v>4</v>
      </c>
      <c r="E3" s="13"/>
      <c r="F3" s="14"/>
      <c r="G3" s="15">
        <v>2</v>
      </c>
      <c r="H3" s="16"/>
      <c r="J3" s="11" t="s">
        <v>2</v>
      </c>
      <c r="K3" s="43" t="s">
        <v>5</v>
      </c>
      <c r="L3" s="44" t="s">
        <v>6</v>
      </c>
      <c r="M3" s="10" t="s">
        <v>7</v>
      </c>
      <c r="N3" s="8" t="s">
        <v>8</v>
      </c>
    </row>
    <row r="4" spans="1:15" s="11" customFormat="1" ht="12">
      <c r="A4" s="17">
        <v>2</v>
      </c>
      <c r="B4" s="18" t="str">
        <f>IF(A4&lt;&gt;"",VLOOKUP(A4,'[1]Deelnemers '!$A$2:$B$341,2,FALSE)," ")</f>
        <v>ok</v>
      </c>
      <c r="C4" s="19">
        <f aca="true" t="shared" si="0" ref="C4:C9">IF(ISNA(B4),A4,IF(OR(B4="ok",B4=700,B4=760),A4," "))</f>
        <v>2</v>
      </c>
      <c r="D4" s="19" t="s">
        <v>9</v>
      </c>
      <c r="E4" s="20">
        <v>1</v>
      </c>
      <c r="F4" s="21" t="str">
        <f>IF(A4&lt;&gt;"",VLOOKUP(A4,'[1]Deelnemers '!$A$2:$D$341,4,FALSE)," ")</f>
        <v> </v>
      </c>
      <c r="G4" s="22" t="str">
        <f>IF(A4&lt;&gt;"",VLOOKUP(A4,'[1]Deelnemers '!$A$2:$F$341,5,FALSE)," ")</f>
        <v>Nyna di Ragalna</v>
      </c>
      <c r="H4" s="22" t="str">
        <f>IF(A4&lt;&gt;"",VLOOKUP(A4,'[1]Deelnemers '!$A$2:$G$341,6,FALSE)," ")</f>
        <v>T</v>
      </c>
      <c r="I4" s="22" t="str">
        <f>IF(A4&lt;&gt;"",VLOOKUP(A4,'[1]Deelnemers '!$A$2:$H$341,7,FALSE)," ")</f>
        <v>Kutiová Jitka</v>
      </c>
      <c r="J4" s="22" t="str">
        <f>IF(A4&lt;&gt;"",VLOOKUP(A4,'[1]Deelnemers '!$A$2:$L$341,8,FALSE)," ")</f>
        <v>CZ</v>
      </c>
      <c r="K4" s="45" t="s">
        <v>10</v>
      </c>
      <c r="L4" s="46">
        <v>31.72</v>
      </c>
      <c r="M4" s="10" t="str">
        <f>IF(ISNA(B4)," ",IF(B4=800,VLOOKUP(A4,'[1]Land'!$A$2:$C$445,3,FALSE)," "))</f>
        <v> </v>
      </c>
      <c r="N4" s="10">
        <f>G3</f>
        <v>2</v>
      </c>
      <c r="O4" s="2" t="str">
        <f>IF(ISNUMBER(B4),VLOOKUP(B4,'[1]Deelnemers '!$A$2:$F$341,5,FALSE)," ")</f>
        <v> </v>
      </c>
    </row>
    <row r="5" spans="1:15" s="11" customFormat="1" ht="12">
      <c r="A5" s="17">
        <v>3</v>
      </c>
      <c r="B5" s="18" t="str">
        <f>IF(A5&lt;&gt;"",VLOOKUP(A5,'[1]Deelnemers '!$A$2:$B$341,2,FALSE)," ")</f>
        <v>ok</v>
      </c>
      <c r="C5" s="19">
        <f t="shared" si="0"/>
        <v>3</v>
      </c>
      <c r="D5" s="19" t="s">
        <v>11</v>
      </c>
      <c r="E5" s="20">
        <v>2</v>
      </c>
      <c r="F5" s="21" t="str">
        <f>IF(A5&lt;&gt;"",VLOOKUP(A5,'[1]Deelnemers '!$A$2:$D$341,4,FALSE)," ")</f>
        <v> </v>
      </c>
      <c r="G5" s="22" t="str">
        <f>IF(A5&lt;&gt;"",VLOOKUP(A5,'[1]Deelnemers '!$A$2:$F$341,5,FALSE)," ")</f>
        <v>Naomi dell´ Etna</v>
      </c>
      <c r="H5" s="22" t="str">
        <f>IF(A5&lt;&gt;"",VLOOKUP(A5,'[1]Deelnemers '!$A$2:$G$341,6,FALSE)," ")</f>
        <v>T</v>
      </c>
      <c r="I5" s="22" t="str">
        <f>IF(A5&lt;&gt;"",VLOOKUP(A5,'[1]Deelnemers '!$A$2:$H$341,7,FALSE)," ")</f>
        <v>Kuželová Miloslava</v>
      </c>
      <c r="J5" s="22" t="str">
        <f>IF(A5&lt;&gt;"",VLOOKUP(A5,'[1]Deelnemers '!$A$2:$L$341,8,FALSE)," ")</f>
        <v>CZ</v>
      </c>
      <c r="K5" s="45" t="s">
        <v>2</v>
      </c>
      <c r="L5" s="46" t="s">
        <v>12</v>
      </c>
      <c r="M5" s="10" t="str">
        <f>IF(ISNA(B5)," ",IF(B5=800,VLOOKUP(A5,'[1]Land'!$A$2:$C$445,3,FALSE)," "))</f>
        <v> </v>
      </c>
      <c r="N5" s="10">
        <f>G3</f>
        <v>2</v>
      </c>
      <c r="O5" s="2"/>
    </row>
    <row r="6" spans="1:15" s="11" customFormat="1" ht="12">
      <c r="A6" s="17">
        <v>4</v>
      </c>
      <c r="B6" s="18" t="str">
        <f>IF(A6&lt;&gt;"",VLOOKUP(A6,'[1]Deelnemers '!$A$2:$B$341,2,FALSE)," ")</f>
        <v>ok</v>
      </c>
      <c r="C6" s="19">
        <f t="shared" si="0"/>
        <v>4</v>
      </c>
      <c r="D6" s="19" t="s">
        <v>13</v>
      </c>
      <c r="E6" s="20">
        <v>3</v>
      </c>
      <c r="F6" s="21" t="str">
        <f>IF(A6&lt;&gt;"",VLOOKUP(A6,'[1]Deelnemers '!$A$2:$D$341,4,FALSE)," ")</f>
        <v> </v>
      </c>
      <c r="G6" s="22" t="str">
        <f>IF(A6&lt;&gt;"",VLOOKUP(A6,'[1]Deelnemers '!$A$2:$F$341,5,FALSE)," ")</f>
        <v>Quinette Hadranensis</v>
      </c>
      <c r="H6" s="22" t="str">
        <f>IF(A6&lt;&gt;"",VLOOKUP(A6,'[1]Deelnemers '!$A$2:$G$341,6,FALSE)," ")</f>
        <v>T</v>
      </c>
      <c r="I6" s="22" t="str">
        <f>IF(A6&lt;&gt;"",VLOOKUP(A6,'[1]Deelnemers '!$A$2:$H$341,7,FALSE)," ")</f>
        <v>Karbusický Vladimír</v>
      </c>
      <c r="J6" s="22" t="str">
        <f>IF(A6&lt;&gt;"",VLOOKUP(A6,'[1]Deelnemers '!$A$2:$L$341,8,FALSE)," ")</f>
        <v>CZ</v>
      </c>
      <c r="K6" s="45" t="s">
        <v>14</v>
      </c>
      <c r="L6" s="46">
        <v>32.78</v>
      </c>
      <c r="M6" s="10" t="str">
        <f>IF(ISNA(B6)," ",IF(B6=800,VLOOKUP(A6,'[1]Land'!$A$2:$C$445,3,FALSE)," "))</f>
        <v> </v>
      </c>
      <c r="N6" s="10">
        <f>G3</f>
        <v>2</v>
      </c>
      <c r="O6" s="2" t="str">
        <f>IF(ISNUMBER(B6),VLOOKUP(B6,'[1]Deelnemers '!$A$2:$F$341,5,FALSE)," ")</f>
        <v> </v>
      </c>
    </row>
    <row r="7" spans="1:15" s="11" customFormat="1" ht="12">
      <c r="A7" s="17"/>
      <c r="B7" s="18" t="str">
        <f>IF(A7&lt;&gt;"",VLOOKUP(A7,'[1]Deelnemers '!$A$2:$B$341,2,FALSE)," ")</f>
        <v> </v>
      </c>
      <c r="C7" s="19" t="str">
        <f t="shared" si="0"/>
        <v> </v>
      </c>
      <c r="D7" s="19" t="s">
        <v>15</v>
      </c>
      <c r="E7" s="20">
        <v>4</v>
      </c>
      <c r="F7" s="21" t="str">
        <f>IF(A7&lt;&gt;"",VLOOKUP(A7,'[1]Deelnemers '!$A$2:$D$341,4,FALSE)," ")</f>
        <v> </v>
      </c>
      <c r="G7" s="22" t="str">
        <f>IF(A7&lt;&gt;"",VLOOKUP(A7,'[1]Deelnemers '!$A$2:$F$341,5,FALSE)," ")</f>
        <v> </v>
      </c>
      <c r="H7" s="22" t="str">
        <f>IF(A7&lt;&gt;"",VLOOKUP(A7,'[1]Deelnemers '!$A$2:$G$341,6,FALSE)," ")</f>
        <v> </v>
      </c>
      <c r="I7" s="22" t="str">
        <f>IF(A7&lt;&gt;"",VLOOKUP(A7,'[1]Deelnemers '!$A$2:$H$341,7,FALSE)," ")</f>
        <v> </v>
      </c>
      <c r="J7" s="22" t="str">
        <f>IF(A7&lt;&gt;"",VLOOKUP(A7,'[1]Deelnemers '!$A$2:$L$341,8,FALSE)," ")</f>
        <v> </v>
      </c>
      <c r="K7" s="45" t="s">
        <v>2</v>
      </c>
      <c r="L7" s="46"/>
      <c r="M7" s="10" t="str">
        <f>IF(ISNA(B7)," ",IF(B7=800,VLOOKUP(A7,'[1]Land'!$A$2:$C$445,3,FALSE)," "))</f>
        <v> </v>
      </c>
      <c r="N7" s="10">
        <f>G3</f>
        <v>2</v>
      </c>
      <c r="O7" s="2" t="str">
        <f>IF(ISNUMBER(B7),VLOOKUP(B7,'[1]Deelnemers '!$A$2:$F$341,5,FALSE)," ")</f>
        <v> </v>
      </c>
    </row>
    <row r="8" spans="1:15" s="11" customFormat="1" ht="12">
      <c r="A8" s="17"/>
      <c r="B8" s="18" t="str">
        <f>IF(A8&lt;&gt;"",VLOOKUP(A8,'[1]Deelnemers '!$A$2:$B$341,2,FALSE)," ")</f>
        <v> </v>
      </c>
      <c r="C8" s="19" t="str">
        <f t="shared" si="0"/>
        <v> </v>
      </c>
      <c r="D8" s="19" t="s">
        <v>16</v>
      </c>
      <c r="E8" s="20">
        <v>5</v>
      </c>
      <c r="F8" s="21" t="str">
        <f>IF(A8&lt;&gt;"",VLOOKUP(A8,'[1]Deelnemers '!$A$2:$D$341,4,FALSE)," ")</f>
        <v> </v>
      </c>
      <c r="G8" s="22" t="str">
        <f>IF(A8&lt;&gt;"",VLOOKUP(A8,'[1]Deelnemers '!$A$2:$F$341,5,FALSE)," ")</f>
        <v> </v>
      </c>
      <c r="H8" s="22" t="str">
        <f>IF(A8&lt;&gt;"",VLOOKUP(A8,'[1]Deelnemers '!$A$2:$G$341,6,FALSE)," ")</f>
        <v> </v>
      </c>
      <c r="I8" s="22" t="str">
        <f>IF(A8&lt;&gt;"",VLOOKUP(A8,'[1]Deelnemers '!$A$2:$H$341,7,FALSE)," ")</f>
        <v> </v>
      </c>
      <c r="J8" s="22" t="str">
        <f>IF(A8&lt;&gt;"",VLOOKUP(A8,'[1]Deelnemers '!$A$2:$L$341,8,FALSE)," ")</f>
        <v> </v>
      </c>
      <c r="K8" s="45" t="s">
        <v>2</v>
      </c>
      <c r="L8" s="46"/>
      <c r="M8" s="10" t="str">
        <f>IF(ISNA(B8)," ",IF(B8=800,VLOOKUP(A8,'[1]Land'!$A$2:$C$445,3,FALSE)," "))</f>
        <v> </v>
      </c>
      <c r="N8" s="10">
        <f>G3</f>
        <v>2</v>
      </c>
      <c r="O8" s="2" t="str">
        <f>IF(ISNUMBER(B8),VLOOKUP(B8,'[1]Deelnemers '!$A$2:$F$341,5,FALSE)," ")</f>
        <v> </v>
      </c>
    </row>
    <row r="9" spans="1:15" s="11" customFormat="1" ht="12">
      <c r="A9" s="17"/>
      <c r="B9" s="18" t="str">
        <f>IF(A9&lt;&gt;"",VLOOKUP(A9,'[1]Deelnemers '!$A$2:$B$341,2,FALSE)," ")</f>
        <v> </v>
      </c>
      <c r="C9" s="19" t="str">
        <f t="shared" si="0"/>
        <v> </v>
      </c>
      <c r="D9" s="24" t="s">
        <v>17</v>
      </c>
      <c r="E9" s="20">
        <v>6</v>
      </c>
      <c r="F9" s="21" t="str">
        <f>IF(A9&lt;&gt;"",VLOOKUP(A9,'[1]Deelnemers '!$A$2:$D$341,4,FALSE)," ")</f>
        <v> </v>
      </c>
      <c r="G9" s="22" t="str">
        <f>IF(A9&lt;&gt;"",VLOOKUP(A9,'[1]Deelnemers '!$A$2:$F$341,5,FALSE)," ")</f>
        <v> </v>
      </c>
      <c r="H9" s="22" t="str">
        <f>IF(A9&lt;&gt;"",VLOOKUP(A9,'[1]Deelnemers '!$A$2:$G$341,6,FALSE)," ")</f>
        <v> </v>
      </c>
      <c r="I9" s="22" t="str">
        <f>IF(A9&lt;&gt;"",VLOOKUP(A9,'[1]Deelnemers '!$A$2:$H$341,7,FALSE)," ")</f>
        <v> </v>
      </c>
      <c r="J9" s="22" t="str">
        <f>IF(A9&lt;&gt;"",VLOOKUP(A9,'[1]Deelnemers '!$A$2:$L$341,8,FALSE)," ")</f>
        <v> </v>
      </c>
      <c r="K9" s="45" t="s">
        <v>2</v>
      </c>
      <c r="L9" s="46"/>
      <c r="M9" s="10" t="str">
        <f>IF(ISNA(B9)," ",IF(B9=800,VLOOKUP(A9,'[1]Land'!$A$2:$C$445,3,FALSE)," "))</f>
        <v> </v>
      </c>
      <c r="N9" s="10">
        <f>G3</f>
        <v>2</v>
      </c>
      <c r="O9" s="2" t="str">
        <f>IF(ISNUMBER(B9),VLOOKUP(B9,'[1]Deelnemers '!$A$2:$F$341,5,FALSE)," ")</f>
        <v> </v>
      </c>
    </row>
    <row r="10" spans="11:12" ht="12.75">
      <c r="K10" s="47"/>
      <c r="L10" s="47"/>
    </row>
    <row r="11" spans="11:12" ht="13.5" thickBot="1">
      <c r="K11" s="47"/>
      <c r="L11" s="47"/>
    </row>
    <row r="12" spans="1:15" s="11" customFormat="1" ht="12.75" thickBot="1">
      <c r="A12" s="1" t="s">
        <v>20</v>
      </c>
      <c r="B12" s="2"/>
      <c r="C12" s="2"/>
      <c r="D12" s="2"/>
      <c r="E12" s="3"/>
      <c r="F12" s="4"/>
      <c r="G12" s="5" t="s">
        <v>21</v>
      </c>
      <c r="H12" s="6"/>
      <c r="I12" s="7"/>
      <c r="J12" s="2"/>
      <c r="K12" s="43"/>
      <c r="L12" s="44"/>
      <c r="M12" s="10" t="s">
        <v>2</v>
      </c>
      <c r="N12" s="8"/>
      <c r="O12" s="2"/>
    </row>
    <row r="13" spans="1:14" s="11" customFormat="1" ht="12">
      <c r="A13" s="12" t="s">
        <v>3</v>
      </c>
      <c r="D13" s="11" t="s">
        <v>4</v>
      </c>
      <c r="E13" s="13"/>
      <c r="F13" s="14"/>
      <c r="G13" s="15">
        <v>38</v>
      </c>
      <c r="H13" s="16"/>
      <c r="J13" s="11" t="s">
        <v>2</v>
      </c>
      <c r="K13" s="43" t="s">
        <v>5</v>
      </c>
      <c r="L13" s="44" t="s">
        <v>6</v>
      </c>
      <c r="M13" s="10" t="s">
        <v>7</v>
      </c>
      <c r="N13" s="8" t="s">
        <v>8</v>
      </c>
    </row>
    <row r="14" spans="1:15" s="11" customFormat="1" ht="12">
      <c r="A14" s="17">
        <v>105</v>
      </c>
      <c r="B14" s="18" t="str">
        <f>IF(A14&lt;&gt;"",VLOOKUP(A14,'[1]Deelnemers '!$A$2:$B$341,2,FALSE)," ")</f>
        <v>ok</v>
      </c>
      <c r="C14" s="19">
        <f aca="true" t="shared" si="1" ref="C14:C19">IF(ISNA(B14),A14,IF(OR(B14="ok",B14=700,B14=760),A14," "))</f>
        <v>105</v>
      </c>
      <c r="D14" s="19" t="s">
        <v>9</v>
      </c>
      <c r="E14" s="20">
        <v>1</v>
      </c>
      <c r="F14" s="21" t="str">
        <f>IF(A14&lt;&gt;"",VLOOKUP(A14,'[1]Deelnemers '!$A$2:$D$341,4,FALSE)," ")</f>
        <v> </v>
      </c>
      <c r="G14" s="22" t="str">
        <f>IF(A14&lt;&gt;"",VLOOKUP(A14,'[1]Deelnemers '!$A$2:$F$341,5,FALSE)," ")</f>
        <v>First Dynasty's Cinderella</v>
      </c>
      <c r="H14" s="22" t="str">
        <f>IF(A14&lt;&gt;"",VLOOKUP(A14,'[1]Deelnemers '!$A$2:$G$341,6,FALSE)," ")</f>
        <v>T</v>
      </c>
      <c r="I14" s="22" t="str">
        <f>IF(A14&lt;&gt;"",VLOOKUP(A14,'[1]Deelnemers '!$A$2:$H$341,7,FALSE)," ")</f>
        <v>Goetstouwers - Fredrix</v>
      </c>
      <c r="J14" s="22" t="str">
        <f>IF(A14&lt;&gt;"",VLOOKUP(A14,'[1]Deelnemers '!$A$2:$L$341,8,FALSE)," ")</f>
        <v>B</v>
      </c>
      <c r="K14" s="45" t="s">
        <v>14</v>
      </c>
      <c r="L14" s="46">
        <v>46.4</v>
      </c>
      <c r="M14" s="10" t="str">
        <f>IF(ISNA(B14)," ",IF(B14=800,VLOOKUP(A14,'[1]Land'!$A$2:$C$445,3,FALSE)," "))</f>
        <v> </v>
      </c>
      <c r="N14" s="10">
        <f>G13</f>
        <v>38</v>
      </c>
      <c r="O14" s="2" t="str">
        <f>IF(ISNUMBER(B14),VLOOKUP(B14,'[1]Deelnemers '!$A$2:$F$341,5,FALSE)," ")</f>
        <v> </v>
      </c>
    </row>
    <row r="15" spans="1:15" s="11" customFormat="1" ht="12">
      <c r="A15" s="17">
        <v>106</v>
      </c>
      <c r="B15" s="18" t="str">
        <f>IF(A15&lt;&gt;"",VLOOKUP(A15,'[1]Deelnemers '!$A$2:$B$341,2,FALSE)," ")</f>
        <v>ok</v>
      </c>
      <c r="C15" s="19">
        <f t="shared" si="1"/>
        <v>106</v>
      </c>
      <c r="D15" s="19" t="s">
        <v>11</v>
      </c>
      <c r="E15" s="20">
        <v>2</v>
      </c>
      <c r="F15" s="21" t="str">
        <f>IF(A15&lt;&gt;"",VLOOKUP(A15,'[1]Deelnemers '!$A$2:$D$341,4,FALSE)," ")</f>
        <v> </v>
      </c>
      <c r="G15" s="22" t="str">
        <f>IF(A15&lt;&gt;"",VLOOKUP(A15,'[1]Deelnemers '!$A$2:$F$341,5,FALSE)," ")</f>
        <v>Malachite-Moonstone-of-Princess-Bishaarah</v>
      </c>
      <c r="H15" s="22" t="str">
        <f>IF(A15&lt;&gt;"",VLOOKUP(A15,'[1]Deelnemers '!$A$2:$G$341,6,FALSE)," ")</f>
        <v>R</v>
      </c>
      <c r="I15" s="22" t="str">
        <f>IF(A15&lt;&gt;"",VLOOKUP(A15,'[1]Deelnemers '!$A$2:$H$341,7,FALSE)," ")</f>
        <v>Halenková Jana</v>
      </c>
      <c r="J15" s="22" t="str">
        <f>IF(A15&lt;&gt;"",VLOOKUP(A15,'[1]Deelnemers '!$A$2:$L$341,8,FALSE)," ")</f>
        <v>CZ</v>
      </c>
      <c r="K15" s="45" t="s">
        <v>10</v>
      </c>
      <c r="L15" s="46">
        <v>36.81</v>
      </c>
      <c r="M15" s="10" t="str">
        <f>IF(ISNA(B15)," ",IF(B15=800,VLOOKUP(A15,'[1]Land'!$A$2:$C$445,3,FALSE)," "))</f>
        <v> </v>
      </c>
      <c r="N15" s="10">
        <f>G13</f>
        <v>38</v>
      </c>
      <c r="O15" s="2" t="str">
        <f>IF(ISNUMBER(B15),VLOOKUP(B15,'[1]Deelnemers '!$A$2:$F$341,5,FALSE)," ")</f>
        <v> </v>
      </c>
    </row>
    <row r="16" spans="1:15" s="11" customFormat="1" ht="12">
      <c r="A16" s="17"/>
      <c r="B16" s="18" t="str">
        <f>IF(A16&lt;&gt;"",VLOOKUP(A16,'[1]Deelnemers '!$A$2:$B$341,2,FALSE)," ")</f>
        <v> </v>
      </c>
      <c r="C16" s="19" t="str">
        <f t="shared" si="1"/>
        <v> </v>
      </c>
      <c r="D16" s="19" t="s">
        <v>13</v>
      </c>
      <c r="E16" s="20">
        <v>3</v>
      </c>
      <c r="F16" s="21" t="str">
        <f>IF(A16&lt;&gt;"",VLOOKUP(A16,'[1]Deelnemers '!$A$2:$D$341,4,FALSE)," ")</f>
        <v> </v>
      </c>
      <c r="G16" s="22" t="str">
        <f>IF(A16&lt;&gt;"",VLOOKUP(A16,'[1]Deelnemers '!$A$2:$F$341,5,FALSE)," ")</f>
        <v> </v>
      </c>
      <c r="H16" s="22" t="str">
        <f>IF(A16&lt;&gt;"",VLOOKUP(A16,'[1]Deelnemers '!$A$2:$G$341,6,FALSE)," ")</f>
        <v> </v>
      </c>
      <c r="I16" s="22" t="str">
        <f>IF(A16&lt;&gt;"",VLOOKUP(A16,'[1]Deelnemers '!$A$2:$H$341,7,FALSE)," ")</f>
        <v> </v>
      </c>
      <c r="J16" s="22" t="str">
        <f>IF(A16&lt;&gt;"",VLOOKUP(A16,'[1]Deelnemers '!$A$2:$L$341,8,FALSE)," ")</f>
        <v> </v>
      </c>
      <c r="K16" s="45" t="s">
        <v>2</v>
      </c>
      <c r="L16" s="46"/>
      <c r="M16" s="10" t="str">
        <f>IF(ISNA(B16)," ",IF(B16=800,VLOOKUP(A16,'[1]Land'!$A$2:$C$445,3,FALSE)," "))</f>
        <v> </v>
      </c>
      <c r="N16" s="10">
        <f>G13</f>
        <v>38</v>
      </c>
      <c r="O16" s="2" t="str">
        <f>IF(ISNUMBER(B16),VLOOKUP(B16,'[1]Deelnemers '!$A$2:$F$341,5,FALSE)," ")</f>
        <v> </v>
      </c>
    </row>
    <row r="17" spans="1:15" s="11" customFormat="1" ht="12">
      <c r="A17" s="17"/>
      <c r="B17" s="18" t="str">
        <f>IF(A17&lt;&gt;"",VLOOKUP(A17,'[1]Deelnemers '!$A$2:$B$341,2,FALSE)," ")</f>
        <v> </v>
      </c>
      <c r="C17" s="19" t="str">
        <f t="shared" si="1"/>
        <v> </v>
      </c>
      <c r="D17" s="19" t="s">
        <v>15</v>
      </c>
      <c r="E17" s="20">
        <v>4</v>
      </c>
      <c r="F17" s="21" t="str">
        <f>IF(A17&lt;&gt;"",VLOOKUP(A17,'[1]Deelnemers '!$A$2:$D$341,4,FALSE)," ")</f>
        <v> </v>
      </c>
      <c r="G17" s="22" t="str">
        <f>IF(A17&lt;&gt;"",VLOOKUP(A17,'[1]Deelnemers '!$A$2:$F$341,5,FALSE)," ")</f>
        <v> </v>
      </c>
      <c r="H17" s="22" t="str">
        <f>IF(A17&lt;&gt;"",VLOOKUP(A17,'[1]Deelnemers '!$A$2:$G$341,6,FALSE)," ")</f>
        <v> </v>
      </c>
      <c r="I17" s="22" t="str">
        <f>IF(A17&lt;&gt;"",VLOOKUP(A17,'[1]Deelnemers '!$A$2:$H$341,7,FALSE)," ")</f>
        <v> </v>
      </c>
      <c r="J17" s="22" t="str">
        <f>IF(A17&lt;&gt;"",VLOOKUP(A17,'[1]Deelnemers '!$A$2:$L$341,8,FALSE)," ")</f>
        <v> </v>
      </c>
      <c r="K17" s="45" t="s">
        <v>2</v>
      </c>
      <c r="L17" s="46"/>
      <c r="M17" s="10" t="str">
        <f>IF(ISNA(B17)," ",IF(B17=800,VLOOKUP(A17,'[1]Land'!$A$2:$C$445,3,FALSE)," "))</f>
        <v> </v>
      </c>
      <c r="N17" s="10">
        <f>G13</f>
        <v>38</v>
      </c>
      <c r="O17" s="2" t="str">
        <f>IF(ISNUMBER(B17),VLOOKUP(B17,'[1]Deelnemers '!$A$2:$F$341,5,FALSE)," ")</f>
        <v> </v>
      </c>
    </row>
    <row r="18" spans="1:15" s="11" customFormat="1" ht="12">
      <c r="A18" s="17"/>
      <c r="B18" s="18" t="str">
        <f>IF(A18&lt;&gt;"",VLOOKUP(A18,'[1]Deelnemers '!$A$2:$B$341,2,FALSE)," ")</f>
        <v> </v>
      </c>
      <c r="C18" s="19" t="str">
        <f t="shared" si="1"/>
        <v> </v>
      </c>
      <c r="D18" s="19" t="s">
        <v>16</v>
      </c>
      <c r="E18" s="20">
        <v>5</v>
      </c>
      <c r="F18" s="21" t="str">
        <f>IF(A18&lt;&gt;"",VLOOKUP(A18,'[1]Deelnemers '!$A$2:$D$341,4,FALSE)," ")</f>
        <v> </v>
      </c>
      <c r="G18" s="22" t="str">
        <f>IF(A18&lt;&gt;"",VLOOKUP(A18,'[1]Deelnemers '!$A$2:$F$341,5,FALSE)," ")</f>
        <v> </v>
      </c>
      <c r="H18" s="22" t="str">
        <f>IF(A18&lt;&gt;"",VLOOKUP(A18,'[1]Deelnemers '!$A$2:$G$341,6,FALSE)," ")</f>
        <v> </v>
      </c>
      <c r="I18" s="22" t="str">
        <f>IF(A18&lt;&gt;"",VLOOKUP(A18,'[1]Deelnemers '!$A$2:$H$341,7,FALSE)," ")</f>
        <v> </v>
      </c>
      <c r="J18" s="22" t="str">
        <f>IF(A18&lt;&gt;"",VLOOKUP(A18,'[1]Deelnemers '!$A$2:$L$341,8,FALSE)," ")</f>
        <v> </v>
      </c>
      <c r="K18" s="45" t="s">
        <v>2</v>
      </c>
      <c r="L18" s="46"/>
      <c r="M18" s="10" t="str">
        <f>IF(ISNA(B18)," ",IF(B18=800,VLOOKUP(A18,'[1]Land'!$A$2:$C$445,3,FALSE)," "))</f>
        <v> </v>
      </c>
      <c r="N18" s="10">
        <f>G13</f>
        <v>38</v>
      </c>
      <c r="O18" s="2" t="str">
        <f>IF(ISNUMBER(B18),VLOOKUP(B18,'[1]Deelnemers '!$A$2:$F$341,5,FALSE)," ")</f>
        <v> </v>
      </c>
    </row>
    <row r="19" spans="1:15" s="11" customFormat="1" ht="12">
      <c r="A19" s="17"/>
      <c r="B19" s="18" t="str">
        <f>IF(A19&lt;&gt;"",VLOOKUP(A19,'[1]Deelnemers '!$A$2:$B$341,2,FALSE)," ")</f>
        <v> </v>
      </c>
      <c r="C19" s="19" t="str">
        <f t="shared" si="1"/>
        <v> </v>
      </c>
      <c r="D19" s="24" t="s">
        <v>17</v>
      </c>
      <c r="E19" s="20">
        <v>6</v>
      </c>
      <c r="F19" s="21" t="str">
        <f>IF(A19&lt;&gt;"",VLOOKUP(A19,'[1]Deelnemers '!$A$2:$D$341,4,FALSE)," ")</f>
        <v> </v>
      </c>
      <c r="G19" s="22" t="str">
        <f>IF(A19&lt;&gt;"",VLOOKUP(A19,'[1]Deelnemers '!$A$2:$F$341,5,FALSE)," ")</f>
        <v> </v>
      </c>
      <c r="H19" s="22" t="str">
        <f>IF(A19&lt;&gt;"",VLOOKUP(A19,'[1]Deelnemers '!$A$2:$G$341,6,FALSE)," ")</f>
        <v> </v>
      </c>
      <c r="I19" s="22" t="str">
        <f>IF(A19&lt;&gt;"",VLOOKUP(A19,'[1]Deelnemers '!$A$2:$H$341,7,FALSE)," ")</f>
        <v> </v>
      </c>
      <c r="J19" s="22" t="str">
        <f>IF(A19&lt;&gt;"",VLOOKUP(A19,'[1]Deelnemers '!$A$2:$L$341,8,FALSE)," ")</f>
        <v> </v>
      </c>
      <c r="K19" s="45" t="s">
        <v>2</v>
      </c>
      <c r="L19" s="46"/>
      <c r="M19" s="10" t="str">
        <f>IF(ISNA(B19)," ",IF(B19=800,VLOOKUP(A19,'[1]Land'!$A$2:$C$445,3,FALSE)," "))</f>
        <v> </v>
      </c>
      <c r="N19" s="10">
        <f>G13</f>
        <v>38</v>
      </c>
      <c r="O19" s="2" t="str">
        <f>IF(ISNUMBER(B19),VLOOKUP(B19,'[1]Deelnemers '!$A$2:$F$341,5,FALSE)," ")</f>
        <v> </v>
      </c>
    </row>
    <row r="20" spans="11:12" ht="12.75">
      <c r="K20" s="47"/>
      <c r="L20" s="47"/>
    </row>
    <row r="21" spans="11:12" ht="13.5" thickBot="1">
      <c r="K21" s="47"/>
      <c r="L21" s="47"/>
    </row>
    <row r="22" spans="1:14" s="26" customFormat="1" ht="12.75" thickBot="1">
      <c r="A22" s="34" t="s">
        <v>22</v>
      </c>
      <c r="E22" s="27"/>
      <c r="F22" s="27"/>
      <c r="G22" s="5" t="s">
        <v>23</v>
      </c>
      <c r="H22" s="6"/>
      <c r="I22" s="7"/>
      <c r="K22" s="48"/>
      <c r="L22" s="49"/>
      <c r="M22" s="32"/>
      <c r="N22" s="33"/>
    </row>
    <row r="23" spans="1:14" s="11" customFormat="1" ht="12">
      <c r="A23" s="12" t="s">
        <v>3</v>
      </c>
      <c r="D23" s="11" t="s">
        <v>4</v>
      </c>
      <c r="E23" s="13"/>
      <c r="F23" s="14"/>
      <c r="G23" s="15">
        <v>65</v>
      </c>
      <c r="H23" s="16"/>
      <c r="J23" s="11" t="s">
        <v>2</v>
      </c>
      <c r="K23" s="43" t="s">
        <v>5</v>
      </c>
      <c r="L23" s="44" t="s">
        <v>6</v>
      </c>
      <c r="M23" s="10" t="s">
        <v>7</v>
      </c>
      <c r="N23" s="8" t="s">
        <v>8</v>
      </c>
    </row>
    <row r="24" spans="1:15" s="11" customFormat="1" ht="12">
      <c r="A24" s="17">
        <v>228</v>
      </c>
      <c r="B24" s="18" t="str">
        <f>IF(A24&lt;&gt;"",VLOOKUP(A24,'[1]Deelnemers '!$A$2:$B$341,2,FALSE)," ")</f>
        <v>ok</v>
      </c>
      <c r="C24" s="19">
        <f aca="true" t="shared" si="2" ref="C24:C29">IF(ISNA(B24),A24,IF(OR(B24="ok",B24=700,B24=760),A24," "))</f>
        <v>228</v>
      </c>
      <c r="D24" s="19" t="s">
        <v>9</v>
      </c>
      <c r="E24" s="20">
        <v>1</v>
      </c>
      <c r="F24" s="21" t="str">
        <f>IF(A24&lt;&gt;"",VLOOKUP(A24,'[1]Deelnemers '!$A$2:$D$341,4,FALSE)," ")</f>
        <v> </v>
      </c>
      <c r="G24" s="22" t="str">
        <f>IF(A24&lt;&gt;"",VLOOKUP(A24,'[1]Deelnemers '!$A$2:$F$341,5,FALSE)," ")</f>
        <v>Aretha Franklin Arsinoé</v>
      </c>
      <c r="H24" s="22" t="str">
        <f>IF(A24&lt;&gt;"",VLOOKUP(A24,'[1]Deelnemers '!$A$2:$G$341,6,FALSE)," ")</f>
        <v>T</v>
      </c>
      <c r="I24" s="22" t="str">
        <f>IF(A24&lt;&gt;"",VLOOKUP(A24,'[1]Deelnemers '!$A$2:$H$341,7,FALSE)," ")</f>
        <v>Pipalová Pavlína</v>
      </c>
      <c r="J24" s="22" t="str">
        <f>IF(A24&lt;&gt;"",VLOOKUP(A24,'[1]Deelnemers '!$A$2:$L$341,8,FALSE)," ")</f>
        <v>CZ</v>
      </c>
      <c r="K24" s="45" t="s">
        <v>14</v>
      </c>
      <c r="L24" s="46">
        <v>37.75</v>
      </c>
      <c r="M24" s="10" t="str">
        <f>IF(ISNA(B24)," ",IF(B24=800,VLOOKUP(A24,'[1]Land'!$A$2:$C$445,3,FALSE)," "))</f>
        <v> </v>
      </c>
      <c r="N24" s="10">
        <f>G23</f>
        <v>65</v>
      </c>
      <c r="O24" s="2" t="str">
        <f>IF(ISNUMBER(B24),VLOOKUP(B24,'[1]Deelnemers '!$A$2:$F$341,5,FALSE)," ")</f>
        <v> </v>
      </c>
    </row>
    <row r="25" spans="1:15" s="11" customFormat="1" ht="12">
      <c r="A25" s="17">
        <v>233</v>
      </c>
      <c r="B25" s="18" t="str">
        <f>IF(A25&lt;&gt;"",VLOOKUP(A25,'[1]Deelnemers '!$A$2:$B$341,2,FALSE)," ")</f>
        <v>ok</v>
      </c>
      <c r="C25" s="19">
        <f t="shared" si="2"/>
        <v>233</v>
      </c>
      <c r="D25" s="19" t="s">
        <v>11</v>
      </c>
      <c r="E25" s="20">
        <v>2</v>
      </c>
      <c r="F25" s="21" t="str">
        <f>IF(A25&lt;&gt;"",VLOOKUP(A25,'[1]Deelnemers '!$A$2:$D$341,4,FALSE)," ")</f>
        <v> </v>
      </c>
      <c r="G25" s="22" t="str">
        <f>IF(A25&lt;&gt;"",VLOOKUP(A25,'[1]Deelnemers '!$A$2:$F$341,5,FALSE)," ")</f>
        <v>Sawhorse's Party Beast</v>
      </c>
      <c r="H25" s="22" t="str">
        <f>IF(A25&lt;&gt;"",VLOOKUP(A25,'[1]Deelnemers '!$A$2:$G$341,6,FALSE)," ")</f>
        <v>T</v>
      </c>
      <c r="I25" s="22" t="str">
        <f>IF(A25&lt;&gt;"",VLOOKUP(A25,'[1]Deelnemers '!$A$2:$H$341,7,FALSE)," ")</f>
        <v>Stenberg Maria</v>
      </c>
      <c r="J25" s="22" t="str">
        <f>IF(A25&lt;&gt;"",VLOOKUP(A25,'[1]Deelnemers '!$A$2:$L$341,8,FALSE)," ")</f>
        <v>FIN</v>
      </c>
      <c r="K25" s="45" t="s">
        <v>10</v>
      </c>
      <c r="L25" s="46">
        <v>36.85</v>
      </c>
      <c r="M25" s="10" t="str">
        <f>IF(ISNA(B25)," ",IF(B25=800,VLOOKUP(A25,'[1]Land'!$A$2:$C$445,3,FALSE)," "))</f>
        <v> </v>
      </c>
      <c r="N25" s="10">
        <f>G23</f>
        <v>65</v>
      </c>
      <c r="O25" s="2" t="str">
        <f>IF(ISNUMBER(B25),VLOOKUP(B25,'[1]Deelnemers '!$A$2:$F$341,5,FALSE)," ")</f>
        <v> </v>
      </c>
    </row>
    <row r="26" spans="1:15" s="11" customFormat="1" ht="12">
      <c r="A26" s="17">
        <v>229</v>
      </c>
      <c r="B26" s="18" t="str">
        <f>IF(A26&lt;&gt;"",VLOOKUP(A26,'[1]Deelnemers '!$A$2:$B$341,2,FALSE)," ")</f>
        <v>ok</v>
      </c>
      <c r="C26" s="19">
        <f t="shared" si="2"/>
        <v>229</v>
      </c>
      <c r="D26" s="19" t="s">
        <v>13</v>
      </c>
      <c r="E26" s="20">
        <v>3</v>
      </c>
      <c r="F26" s="21" t="str">
        <f>IF(A26&lt;&gt;"",VLOOKUP(A26,'[1]Deelnemers '!$A$2:$D$341,4,FALSE)," ")</f>
        <v> </v>
      </c>
      <c r="G26" s="22" t="str">
        <f>IF(A26&lt;&gt;"",VLOOKUP(A26,'[1]Deelnemers '!$A$2:$F$341,5,FALSE)," ")</f>
        <v>Aiwa Nia Wai- Wad</v>
      </c>
      <c r="H26" s="22" t="str">
        <f>IF(A26&lt;&gt;"",VLOOKUP(A26,'[1]Deelnemers '!$A$2:$G$341,6,FALSE)," ")</f>
        <v>T</v>
      </c>
      <c r="I26" s="22" t="str">
        <f>IF(A26&lt;&gt;"",VLOOKUP(A26,'[1]Deelnemers '!$A$2:$H$341,7,FALSE)," ")</f>
        <v>Kutiová Jitka</v>
      </c>
      <c r="J26" s="22" t="str">
        <f>IF(A26&lt;&gt;"",VLOOKUP(A26,'[1]Deelnemers '!$A$2:$L$341,8,FALSE)," ")</f>
        <v>CZ</v>
      </c>
      <c r="K26" s="45" t="s">
        <v>24</v>
      </c>
      <c r="L26" s="46">
        <v>39.56</v>
      </c>
      <c r="M26" s="10" t="str">
        <f>IF(ISNA(B26)," ",IF(B26=800,VLOOKUP(A26,'[1]Land'!$A$2:$C$445,3,FALSE)," "))</f>
        <v> </v>
      </c>
      <c r="N26" s="10">
        <f>G23</f>
        <v>65</v>
      </c>
      <c r="O26" s="2" t="str">
        <f>IF(ISNUMBER(B26),VLOOKUP(B26,'[1]Deelnemers '!$A$2:$F$341,5,FALSE)," ")</f>
        <v> </v>
      </c>
    </row>
    <row r="27" spans="1:15" s="11" customFormat="1" ht="12">
      <c r="A27" s="17">
        <v>232</v>
      </c>
      <c r="B27" s="18" t="str">
        <f>IF(A27&lt;&gt;"",VLOOKUP(A27,'[1]Deelnemers '!$A$2:$B$341,2,FALSE)," ")</f>
        <v>ok</v>
      </c>
      <c r="C27" s="19">
        <f t="shared" si="2"/>
        <v>232</v>
      </c>
      <c r="D27" s="19" t="s">
        <v>15</v>
      </c>
      <c r="E27" s="20">
        <v>4</v>
      </c>
      <c r="F27" s="21" t="str">
        <f>IF(A27&lt;&gt;"",VLOOKUP(A27,'[1]Deelnemers '!$A$2:$D$341,4,FALSE)," ")</f>
        <v> </v>
      </c>
      <c r="G27" s="22" t="str">
        <f>IF(A27&lt;&gt;"",VLOOKUP(A27,'[1]Deelnemers '!$A$2:$F$341,5,FALSE)," ")</f>
        <v>Fibi Putimská brána</v>
      </c>
      <c r="H27" s="22" t="str">
        <f>IF(A27&lt;&gt;"",VLOOKUP(A27,'[1]Deelnemers '!$A$2:$G$341,6,FALSE)," ")</f>
        <v>T</v>
      </c>
      <c r="I27" s="22" t="str">
        <f>IF(A27&lt;&gt;"",VLOOKUP(A27,'[1]Deelnemers '!$A$2:$H$341,7,FALSE)," ")</f>
        <v>Coufalová Monika</v>
      </c>
      <c r="J27" s="22" t="str">
        <f>IF(A27&lt;&gt;"",VLOOKUP(A27,'[1]Deelnemers '!$A$2:$L$341,8,FALSE)," ")</f>
        <v>CZ</v>
      </c>
      <c r="K27" s="45" t="s">
        <v>25</v>
      </c>
      <c r="L27" s="46">
        <v>39.73</v>
      </c>
      <c r="M27" s="10" t="str">
        <f>IF(ISNA(B27)," ",IF(B27=800,VLOOKUP(A27,'[1]Land'!$A$2:$C$445,3,FALSE)," "))</f>
        <v> </v>
      </c>
      <c r="N27" s="10">
        <f>G23</f>
        <v>65</v>
      </c>
      <c r="O27" s="2" t="str">
        <f>IF(ISNUMBER(B27),VLOOKUP(B27,'[1]Deelnemers '!$A$2:$F$341,5,FALSE)," ")</f>
        <v> </v>
      </c>
    </row>
    <row r="28" spans="1:15" s="11" customFormat="1" ht="12">
      <c r="A28" s="17"/>
      <c r="B28" s="18" t="str">
        <f>IF(A28&lt;&gt;"",VLOOKUP(A28,'[1]Deelnemers '!$A$2:$B$341,2,FALSE)," ")</f>
        <v> </v>
      </c>
      <c r="C28" s="19" t="str">
        <f t="shared" si="2"/>
        <v> </v>
      </c>
      <c r="D28" s="19" t="s">
        <v>16</v>
      </c>
      <c r="E28" s="20">
        <v>5</v>
      </c>
      <c r="F28" s="21" t="str">
        <f>IF(A28&lt;&gt;"",VLOOKUP(A28,'[1]Deelnemers '!$A$2:$D$341,4,FALSE)," ")</f>
        <v> </v>
      </c>
      <c r="G28" s="22" t="str">
        <f>IF(A28&lt;&gt;"",VLOOKUP(A28,'[1]Deelnemers '!$A$2:$F$341,5,FALSE)," ")</f>
        <v> </v>
      </c>
      <c r="H28" s="22" t="str">
        <f>IF(A28&lt;&gt;"",VLOOKUP(A28,'[1]Deelnemers '!$A$2:$G$341,6,FALSE)," ")</f>
        <v> </v>
      </c>
      <c r="I28" s="22" t="str">
        <f>IF(A28&lt;&gt;"",VLOOKUP(A28,'[1]Deelnemers '!$A$2:$H$341,7,FALSE)," ")</f>
        <v> </v>
      </c>
      <c r="J28" s="22" t="str">
        <f>IF(A28&lt;&gt;"",VLOOKUP(A28,'[1]Deelnemers '!$A$2:$L$341,8,FALSE)," ")</f>
        <v> </v>
      </c>
      <c r="K28" s="45" t="s">
        <v>2</v>
      </c>
      <c r="L28" s="46"/>
      <c r="M28" s="10" t="str">
        <f>IF(ISNA(B28)," ",IF(B28=800,VLOOKUP(A28,'[1]Land'!$A$2:$C$445,3,FALSE)," "))</f>
        <v> </v>
      </c>
      <c r="N28" s="10">
        <f>G23</f>
        <v>65</v>
      </c>
      <c r="O28" s="2" t="str">
        <f>IF(ISNUMBER(B28),VLOOKUP(B28,'[1]Deelnemers '!$A$2:$F$341,5,FALSE)," ")</f>
        <v> </v>
      </c>
    </row>
    <row r="29" spans="1:15" s="11" customFormat="1" ht="12">
      <c r="A29" s="17"/>
      <c r="B29" s="18" t="str">
        <f>IF(A29&lt;&gt;"",VLOOKUP(A29,'[1]Deelnemers '!$A$2:$B$341,2,FALSE)," ")</f>
        <v> </v>
      </c>
      <c r="C29" s="19" t="str">
        <f t="shared" si="2"/>
        <v> </v>
      </c>
      <c r="D29" s="24" t="s">
        <v>17</v>
      </c>
      <c r="E29" s="20">
        <v>6</v>
      </c>
      <c r="F29" s="21" t="str">
        <f>IF(A29&lt;&gt;"",VLOOKUP(A29,'[1]Deelnemers '!$A$2:$D$341,4,FALSE)," ")</f>
        <v> </v>
      </c>
      <c r="G29" s="22" t="str">
        <f>IF(A29&lt;&gt;"",VLOOKUP(A29,'[1]Deelnemers '!$A$2:$F$341,5,FALSE)," ")</f>
        <v> </v>
      </c>
      <c r="H29" s="22" t="str">
        <f>IF(A29&lt;&gt;"",VLOOKUP(A29,'[1]Deelnemers '!$A$2:$G$341,6,FALSE)," ")</f>
        <v> </v>
      </c>
      <c r="I29" s="22" t="str">
        <f>IF(A29&lt;&gt;"",VLOOKUP(A29,'[1]Deelnemers '!$A$2:$H$341,7,FALSE)," ")</f>
        <v> </v>
      </c>
      <c r="J29" s="22" t="str">
        <f>IF(A29&lt;&gt;"",VLOOKUP(A29,'[1]Deelnemers '!$A$2:$L$341,8,FALSE)," ")</f>
        <v> </v>
      </c>
      <c r="K29" s="45" t="s">
        <v>2</v>
      </c>
      <c r="L29" s="46"/>
      <c r="M29" s="10" t="str">
        <f>IF(ISNA(B29)," ",IF(B29=800,VLOOKUP(A29,'[1]Land'!$A$2:$C$445,3,FALSE)," "))</f>
        <v> </v>
      </c>
      <c r="N29" s="10">
        <f>G23</f>
        <v>65</v>
      </c>
      <c r="O29" s="2" t="str">
        <f>IF(ISNUMBER(B29),VLOOKUP(B29,'[1]Deelnemers '!$A$2:$F$341,5,FALSE)," ")</f>
        <v> </v>
      </c>
    </row>
    <row r="30" spans="1:15" s="11" customFormat="1" ht="9.75" customHeight="1">
      <c r="A30" s="12"/>
      <c r="B30" s="2"/>
      <c r="C30" s="2"/>
      <c r="D30" s="2"/>
      <c r="E30" s="3"/>
      <c r="F30" s="4"/>
      <c r="G30" s="2"/>
      <c r="H30" s="2"/>
      <c r="I30" s="2"/>
      <c r="J30" s="2"/>
      <c r="K30" s="43"/>
      <c r="L30" s="44"/>
      <c r="M30" s="10" t="s">
        <v>2</v>
      </c>
      <c r="N30" s="8"/>
      <c r="O30" s="2"/>
    </row>
    <row r="31" spans="1:14" s="11" customFormat="1" ht="12">
      <c r="A31" s="12" t="s">
        <v>3</v>
      </c>
      <c r="D31" s="11" t="s">
        <v>4</v>
      </c>
      <c r="E31" s="13"/>
      <c r="F31" s="14"/>
      <c r="G31" s="15">
        <v>66</v>
      </c>
      <c r="H31" s="16"/>
      <c r="J31" s="11" t="s">
        <v>2</v>
      </c>
      <c r="K31" s="43" t="s">
        <v>5</v>
      </c>
      <c r="L31" s="44" t="s">
        <v>6</v>
      </c>
      <c r="M31" s="10" t="s">
        <v>7</v>
      </c>
      <c r="N31" s="8" t="s">
        <v>8</v>
      </c>
    </row>
    <row r="32" spans="1:15" s="11" customFormat="1" ht="12">
      <c r="A32" s="17">
        <v>230</v>
      </c>
      <c r="B32" s="18" t="str">
        <f>IF(A32&lt;&gt;"",VLOOKUP(A32,'[1]Deelnemers '!$A$2:$B$341,2,FALSE)," ")</f>
        <v>ok</v>
      </c>
      <c r="C32" s="19">
        <f aca="true" t="shared" si="3" ref="C32:C37">IF(ISNA(B32),A32,IF(OR(B32="ok",B32=700,B32=760),A32," "))</f>
        <v>230</v>
      </c>
      <c r="D32" s="19" t="s">
        <v>9</v>
      </c>
      <c r="E32" s="20">
        <v>1</v>
      </c>
      <c r="F32" s="21" t="str">
        <f>IF(A32&lt;&gt;"",VLOOKUP(A32,'[1]Deelnemers '!$A$2:$D$341,4,FALSE)," ")</f>
        <v> </v>
      </c>
      <c r="G32" s="22" t="str">
        <f>IF(A32&lt;&gt;"",VLOOKUP(A32,'[1]Deelnemers '!$A$2:$F$341,5,FALSE)," ")</f>
        <v>Esme Putimská brána</v>
      </c>
      <c r="H32" s="22" t="str">
        <f>IF(A32&lt;&gt;"",VLOOKUP(A32,'[1]Deelnemers '!$A$2:$G$341,6,FALSE)," ")</f>
        <v>T</v>
      </c>
      <c r="I32" s="22" t="str">
        <f>IF(A32&lt;&gt;"",VLOOKUP(A32,'[1]Deelnemers '!$A$2:$H$341,7,FALSE)," ")</f>
        <v>Gibianová Barbora</v>
      </c>
      <c r="J32" s="22" t="str">
        <f>IF(A32&lt;&gt;"",VLOOKUP(A32,'[1]Deelnemers '!$A$2:$L$341,8,FALSE)," ")</f>
        <v>CZ</v>
      </c>
      <c r="K32" s="45" t="s">
        <v>10</v>
      </c>
      <c r="L32" s="46">
        <v>38.65</v>
      </c>
      <c r="M32" s="10" t="str">
        <f>IF(ISNA(B32)," ",IF(B32=800,VLOOKUP(A32,'[1]Land'!$A$2:$C$445,3,FALSE)," "))</f>
        <v> </v>
      </c>
      <c r="N32" s="10">
        <f>G31</f>
        <v>66</v>
      </c>
      <c r="O32" s="2" t="str">
        <f>IF(ISNUMBER(B32),VLOOKUP(B32,'[1]Deelnemers '!$A$2:$F$341,5,FALSE)," ")</f>
        <v> </v>
      </c>
    </row>
    <row r="33" spans="1:15" s="11" customFormat="1" ht="12">
      <c r="A33" s="17">
        <v>234</v>
      </c>
      <c r="B33" s="18" t="str">
        <f>IF(A33&lt;&gt;"",VLOOKUP(A33,'[1]Deelnemers '!$A$2:$B$341,2,FALSE)," ")</f>
        <v>ok</v>
      </c>
      <c r="C33" s="19">
        <f t="shared" si="3"/>
        <v>234</v>
      </c>
      <c r="D33" s="19" t="s">
        <v>11</v>
      </c>
      <c r="E33" s="20">
        <v>2</v>
      </c>
      <c r="F33" s="21" t="str">
        <f>IF(A33&lt;&gt;"",VLOOKUP(A33,'[1]Deelnemers '!$A$2:$D$341,4,FALSE)," ")</f>
        <v> </v>
      </c>
      <c r="G33" s="22" t="str">
        <f>IF(A33&lt;&gt;"",VLOOKUP(A33,'[1]Deelnemers '!$A$2:$F$341,5,FALSE)," ")</f>
        <v>Ebony Putimska Brana</v>
      </c>
      <c r="H33" s="22" t="str">
        <f>IF(A33&lt;&gt;"",VLOOKUP(A33,'[1]Deelnemers '!$A$2:$G$341,6,FALSE)," ")</f>
        <v>T</v>
      </c>
      <c r="I33" s="22" t="str">
        <f>IF(A33&lt;&gt;"",VLOOKUP(A33,'[1]Deelnemers '!$A$2:$H$341,7,FALSE)," ")</f>
        <v>Martina Baranova</v>
      </c>
      <c r="J33" s="22" t="str">
        <f>IF(A33&lt;&gt;"",VLOOKUP(A33,'[1]Deelnemers '!$A$2:$L$341,8,FALSE)," ")</f>
        <v>SK</v>
      </c>
      <c r="K33" s="45" t="s">
        <v>24</v>
      </c>
      <c r="L33" s="46">
        <v>42.5</v>
      </c>
      <c r="M33" s="10" t="str">
        <f>IF(ISNA(B33)," ",IF(B33=800,VLOOKUP(A33,'[1]Land'!$A$2:$C$445,3,FALSE)," "))</f>
        <v> </v>
      </c>
      <c r="N33" s="10">
        <f>G31</f>
        <v>66</v>
      </c>
      <c r="O33" s="2" t="str">
        <f>IF(ISNUMBER(B33),VLOOKUP(B33,'[1]Deelnemers '!$A$2:$F$341,5,FALSE)," ")</f>
        <v> </v>
      </c>
    </row>
    <row r="34" spans="1:15" s="11" customFormat="1" ht="12">
      <c r="A34" s="17">
        <v>231</v>
      </c>
      <c r="B34" s="18" t="str">
        <f>IF(A34&lt;&gt;"",VLOOKUP(A34,'[1]Deelnemers '!$A$2:$B$341,2,FALSE)," ")</f>
        <v>ok</v>
      </c>
      <c r="C34" s="19">
        <f t="shared" si="3"/>
        <v>231</v>
      </c>
      <c r="D34" s="19" t="s">
        <v>13</v>
      </c>
      <c r="E34" s="20">
        <v>3</v>
      </c>
      <c r="F34" s="21" t="str">
        <f>IF(A34&lt;&gt;"",VLOOKUP(A34,'[1]Deelnemers '!$A$2:$D$341,4,FALSE)," ")</f>
        <v> </v>
      </c>
      <c r="G34" s="22" t="str">
        <f>IF(A34&lt;&gt;"",VLOOKUP(A34,'[1]Deelnemers '!$A$2:$F$341,5,FALSE)," ")</f>
        <v>Daphne Spirit of Millenium</v>
      </c>
      <c r="H34" s="22" t="str">
        <f>IF(A34&lt;&gt;"",VLOOKUP(A34,'[1]Deelnemers '!$A$2:$G$341,6,FALSE)," ")</f>
        <v>T</v>
      </c>
      <c r="I34" s="22" t="str">
        <f>IF(A34&lt;&gt;"",VLOOKUP(A34,'[1]Deelnemers '!$A$2:$H$341,7,FALSE)," ")</f>
        <v>Kutiová Jitka</v>
      </c>
      <c r="J34" s="22" t="str">
        <f>IF(A34&lt;&gt;"",VLOOKUP(A34,'[1]Deelnemers '!$A$2:$L$341,8,FALSE)," ")</f>
        <v>CZ</v>
      </c>
      <c r="K34" s="45" t="s">
        <v>14</v>
      </c>
      <c r="L34" s="46">
        <v>42.38</v>
      </c>
      <c r="M34" s="10" t="str">
        <f>IF(ISNA(B34)," ",IF(B34=800,VLOOKUP(A34,'[1]Land'!$A$2:$C$445,3,FALSE)," "))</f>
        <v> </v>
      </c>
      <c r="N34" s="10">
        <f>G31</f>
        <v>66</v>
      </c>
      <c r="O34" s="2" t="str">
        <f>IF(ISNUMBER(B34),VLOOKUP(B34,'[1]Deelnemers '!$A$2:$F$341,5,FALSE)," ")</f>
        <v> </v>
      </c>
    </row>
    <row r="35" spans="1:15" s="11" customFormat="1" ht="12">
      <c r="A35" s="17"/>
      <c r="B35" s="18" t="str">
        <f>IF(A35&lt;&gt;"",VLOOKUP(A35,'[1]Deelnemers '!$A$2:$B$341,2,FALSE)," ")</f>
        <v> </v>
      </c>
      <c r="C35" s="19" t="str">
        <f t="shared" si="3"/>
        <v> </v>
      </c>
      <c r="D35" s="19" t="s">
        <v>15</v>
      </c>
      <c r="E35" s="20">
        <v>4</v>
      </c>
      <c r="F35" s="21" t="str">
        <f>IF(A35&lt;&gt;"",VLOOKUP(A35,'[1]Deelnemers '!$A$2:$D$341,4,FALSE)," ")</f>
        <v> </v>
      </c>
      <c r="G35" s="22" t="str">
        <f>IF(A35&lt;&gt;"",VLOOKUP(A35,'[1]Deelnemers '!$A$2:$F$341,5,FALSE)," ")</f>
        <v> </v>
      </c>
      <c r="H35" s="22" t="str">
        <f>IF(A35&lt;&gt;"",VLOOKUP(A35,'[1]Deelnemers '!$A$2:$G$341,6,FALSE)," ")</f>
        <v> </v>
      </c>
      <c r="I35" s="22" t="str">
        <f>IF(A35&lt;&gt;"",VLOOKUP(A35,'[1]Deelnemers '!$A$2:$H$341,7,FALSE)," ")</f>
        <v> </v>
      </c>
      <c r="J35" s="22" t="str">
        <f>IF(A35&lt;&gt;"",VLOOKUP(A35,'[1]Deelnemers '!$A$2:$L$341,8,FALSE)," ")</f>
        <v> </v>
      </c>
      <c r="K35" s="45" t="s">
        <v>2</v>
      </c>
      <c r="L35" s="46"/>
      <c r="M35" s="10" t="str">
        <f>IF(ISNA(B35)," ",IF(B35=800,VLOOKUP(A35,'[1]Land'!$A$2:$C$445,3,FALSE)," "))</f>
        <v> </v>
      </c>
      <c r="N35" s="10">
        <f>G31</f>
        <v>66</v>
      </c>
      <c r="O35" s="2" t="str">
        <f>IF(ISNUMBER(B35),VLOOKUP(B35,'[1]Deelnemers '!$A$2:$F$341,5,FALSE)," ")</f>
        <v> </v>
      </c>
    </row>
    <row r="36" spans="1:15" s="11" customFormat="1" ht="12">
      <c r="A36" s="17"/>
      <c r="B36" s="18" t="str">
        <f>IF(A36&lt;&gt;"",VLOOKUP(A36,'[1]Deelnemers '!$A$2:$B$341,2,FALSE)," ")</f>
        <v> </v>
      </c>
      <c r="C36" s="19" t="str">
        <f t="shared" si="3"/>
        <v> </v>
      </c>
      <c r="D36" s="19" t="s">
        <v>16</v>
      </c>
      <c r="E36" s="20">
        <v>5</v>
      </c>
      <c r="F36" s="21" t="str">
        <f>IF(A36&lt;&gt;"",VLOOKUP(A36,'[1]Deelnemers '!$A$2:$D$341,4,FALSE)," ")</f>
        <v> </v>
      </c>
      <c r="G36" s="22" t="str">
        <f>IF(A36&lt;&gt;"",VLOOKUP(A36,'[1]Deelnemers '!$A$2:$F$341,5,FALSE)," ")</f>
        <v> </v>
      </c>
      <c r="H36" s="22" t="str">
        <f>IF(A36&lt;&gt;"",VLOOKUP(A36,'[1]Deelnemers '!$A$2:$G$341,6,FALSE)," ")</f>
        <v> </v>
      </c>
      <c r="I36" s="22" t="str">
        <f>IF(A36&lt;&gt;"",VLOOKUP(A36,'[1]Deelnemers '!$A$2:$H$341,7,FALSE)," ")</f>
        <v> </v>
      </c>
      <c r="J36" s="22" t="str">
        <f>IF(A36&lt;&gt;"",VLOOKUP(A36,'[1]Deelnemers '!$A$2:$L$341,8,FALSE)," ")</f>
        <v> </v>
      </c>
      <c r="K36" s="45" t="s">
        <v>2</v>
      </c>
      <c r="L36" s="46"/>
      <c r="M36" s="10" t="str">
        <f>IF(ISNA(B36)," ",IF(B36=800,VLOOKUP(A36,'[1]Land'!$A$2:$C$445,3,FALSE)," "))</f>
        <v> </v>
      </c>
      <c r="N36" s="10">
        <f>G31</f>
        <v>66</v>
      </c>
      <c r="O36" s="2" t="str">
        <f>IF(ISNUMBER(B36),VLOOKUP(B36,'[1]Deelnemers '!$A$2:$F$341,5,FALSE)," ")</f>
        <v> </v>
      </c>
    </row>
    <row r="37" spans="1:15" s="11" customFormat="1" ht="12">
      <c r="A37" s="17"/>
      <c r="B37" s="18" t="str">
        <f>IF(A37&lt;&gt;"",VLOOKUP(A37,'[1]Deelnemers '!$A$2:$B$341,2,FALSE)," ")</f>
        <v> </v>
      </c>
      <c r="C37" s="19" t="str">
        <f t="shared" si="3"/>
        <v> </v>
      </c>
      <c r="D37" s="24" t="s">
        <v>17</v>
      </c>
      <c r="E37" s="20">
        <v>6</v>
      </c>
      <c r="F37" s="21" t="str">
        <f>IF(A37&lt;&gt;"",VLOOKUP(A37,'[1]Deelnemers '!$A$2:$D$341,4,FALSE)," ")</f>
        <v> </v>
      </c>
      <c r="G37" s="22" t="str">
        <f>IF(A37&lt;&gt;"",VLOOKUP(A37,'[1]Deelnemers '!$A$2:$F$341,5,FALSE)," ")</f>
        <v> </v>
      </c>
      <c r="H37" s="22" t="str">
        <f>IF(A37&lt;&gt;"",VLOOKUP(A37,'[1]Deelnemers '!$A$2:$G$341,6,FALSE)," ")</f>
        <v> </v>
      </c>
      <c r="I37" s="22" t="str">
        <f>IF(A37&lt;&gt;"",VLOOKUP(A37,'[1]Deelnemers '!$A$2:$H$341,7,FALSE)," ")</f>
        <v> </v>
      </c>
      <c r="J37" s="22" t="str">
        <f>IF(A37&lt;&gt;"",VLOOKUP(A37,'[1]Deelnemers '!$A$2:$L$341,8,FALSE)," ")</f>
        <v> </v>
      </c>
      <c r="K37" s="45" t="s">
        <v>2</v>
      </c>
      <c r="L37" s="46"/>
      <c r="M37" s="10" t="str">
        <f>IF(ISNA(B37)," ",IF(B37=800,VLOOKUP(A37,'[1]Land'!$A$2:$C$445,3,FALSE)," "))</f>
        <v> </v>
      </c>
      <c r="N37" s="10">
        <f>G31</f>
        <v>66</v>
      </c>
      <c r="O37" s="2" t="str">
        <f>IF(ISNUMBER(B37),VLOOKUP(B37,'[1]Deelnemers '!$A$2:$F$341,5,FALSE)," ")</f>
        <v> </v>
      </c>
    </row>
    <row r="38" spans="1:15" s="11" customFormat="1" ht="9.75" customHeight="1" thickBot="1">
      <c r="A38" s="12"/>
      <c r="B38" s="2"/>
      <c r="C38" s="2"/>
      <c r="D38" s="2"/>
      <c r="E38" s="3"/>
      <c r="F38" s="4"/>
      <c r="G38" s="2"/>
      <c r="H38" s="2"/>
      <c r="I38" s="2"/>
      <c r="J38" s="2"/>
      <c r="K38" s="43"/>
      <c r="L38" s="50"/>
      <c r="M38" s="10"/>
      <c r="N38" s="10"/>
      <c r="O38" s="2"/>
    </row>
    <row r="39" spans="1:14" s="26" customFormat="1" ht="12.75" thickBot="1">
      <c r="A39" s="34" t="s">
        <v>22</v>
      </c>
      <c r="E39" s="27"/>
      <c r="F39" s="27"/>
      <c r="G39" s="5" t="s">
        <v>26</v>
      </c>
      <c r="H39" s="6"/>
      <c r="I39" s="7"/>
      <c r="K39" s="48"/>
      <c r="L39" s="49"/>
      <c r="M39" s="32"/>
      <c r="N39" s="33"/>
    </row>
    <row r="40" spans="1:14" s="11" customFormat="1" ht="12">
      <c r="A40" s="12" t="s">
        <v>3</v>
      </c>
      <c r="D40" s="11" t="s">
        <v>4</v>
      </c>
      <c r="E40" s="13"/>
      <c r="F40" s="14"/>
      <c r="G40" s="15">
        <v>67</v>
      </c>
      <c r="H40" s="16"/>
      <c r="J40" s="11" t="s">
        <v>2</v>
      </c>
      <c r="K40" s="43" t="s">
        <v>5</v>
      </c>
      <c r="L40" s="44" t="s">
        <v>6</v>
      </c>
      <c r="M40" s="10" t="s">
        <v>7</v>
      </c>
      <c r="N40" s="8" t="s">
        <v>8</v>
      </c>
    </row>
    <row r="41" spans="1:15" s="11" customFormat="1" ht="12">
      <c r="A41" s="17">
        <v>235</v>
      </c>
      <c r="B41" s="18" t="str">
        <f>IF(A41&lt;&gt;"",VLOOKUP(A41,'[1]Deelnemers '!$A$2:$B$341,2,FALSE)," ")</f>
        <v>ok</v>
      </c>
      <c r="C41" s="19">
        <f aca="true" t="shared" si="4" ref="C41:C46">IF(ISNA(B41),A41,IF(OR(B41="ok",B41=700,B41=760),A41," "))</f>
        <v>235</v>
      </c>
      <c r="D41" s="19" t="s">
        <v>9</v>
      </c>
      <c r="E41" s="20">
        <v>1</v>
      </c>
      <c r="F41" s="21" t="str">
        <f>IF(A41&lt;&gt;"",VLOOKUP(A41,'[1]Deelnemers '!$A$2:$D$341,4,FALSE)," ")</f>
        <v> </v>
      </c>
      <c r="G41" s="22" t="str">
        <f>IF(A41&lt;&gt;"",VLOOKUP(A41,'[1]Deelnemers '!$A$2:$F$341,5,FALSE)," ")</f>
        <v>D´Nailah Hanif Tal Sannat</v>
      </c>
      <c r="H41" s="22" t="str">
        <f>IF(A41&lt;&gt;"",VLOOKUP(A41,'[1]Deelnemers '!$A$2:$G$341,6,FALSE)," ")</f>
        <v>R</v>
      </c>
      <c r="I41" s="22" t="str">
        <f>IF(A41&lt;&gt;"",VLOOKUP(A41,'[1]Deelnemers '!$A$2:$H$341,7,FALSE)," ")</f>
        <v>Halenková Jana</v>
      </c>
      <c r="J41" s="22" t="str">
        <f>IF(A41&lt;&gt;"",VLOOKUP(A41,'[1]Deelnemers '!$A$2:$L$341,8,FALSE)," ")</f>
        <v>CZ</v>
      </c>
      <c r="K41" s="45" t="s">
        <v>2</v>
      </c>
      <c r="L41" s="46" t="s">
        <v>27</v>
      </c>
      <c r="M41" s="10" t="str">
        <f>IF(ISNA(B41)," ",IF(B41=800,VLOOKUP(A41,'[1]Land'!$A$2:$C$445,3,FALSE)," "))</f>
        <v> </v>
      </c>
      <c r="N41" s="10">
        <f>G40</f>
        <v>67</v>
      </c>
      <c r="O41" s="2" t="str">
        <f>IF(ISNUMBER(B41),VLOOKUP(B41,'[1]Deelnemers '!$A$2:$F$341,5,FALSE)," ")</f>
        <v> </v>
      </c>
    </row>
    <row r="42" spans="1:15" s="11" customFormat="1" ht="12">
      <c r="A42" s="17">
        <v>237</v>
      </c>
      <c r="B42" s="18" t="str">
        <f>IF(A42&lt;&gt;"",VLOOKUP(A42,'[1]Deelnemers '!$A$2:$B$341,2,FALSE)," ")</f>
        <v>ok</v>
      </c>
      <c r="C42" s="19">
        <f t="shared" si="4"/>
        <v>237</v>
      </c>
      <c r="D42" s="19" t="s">
        <v>11</v>
      </c>
      <c r="E42" s="20">
        <v>2</v>
      </c>
      <c r="F42" s="21" t="str">
        <f>IF(A42&lt;&gt;"",VLOOKUP(A42,'[1]Deelnemers '!$A$2:$D$341,4,FALSE)," ")</f>
        <v> </v>
      </c>
      <c r="G42" s="22" t="str">
        <f>IF(A42&lt;&gt;"",VLOOKUP(A42,'[1]Deelnemers '!$A$2:$F$341,5,FALSE)," ")</f>
        <v>Aken Asis Ammut </v>
      </c>
      <c r="H42" s="22" t="str">
        <f>IF(A42&lt;&gt;"",VLOOKUP(A42,'[1]Deelnemers '!$A$2:$G$341,6,FALSE)," ")</f>
        <v>R</v>
      </c>
      <c r="I42" s="22" t="str">
        <f>IF(A42&lt;&gt;"",VLOOKUP(A42,'[1]Deelnemers '!$A$2:$H$341,7,FALSE)," ")</f>
        <v>Patzak Vladimír</v>
      </c>
      <c r="J42" s="22" t="str">
        <f>IF(A42&lt;&gt;"",VLOOKUP(A42,'[1]Deelnemers '!$A$2:$L$341,8,FALSE)," ")</f>
        <v>CZ</v>
      </c>
      <c r="K42" s="45" t="s">
        <v>10</v>
      </c>
      <c r="L42" s="46">
        <v>38.96</v>
      </c>
      <c r="M42" s="10" t="str">
        <f>IF(ISNA(B42)," ",IF(B42=800,VLOOKUP(A42,'[1]Land'!$A$2:$C$445,3,FALSE)," "))</f>
        <v> </v>
      </c>
      <c r="N42" s="10">
        <f>G40</f>
        <v>67</v>
      </c>
      <c r="O42" s="2" t="str">
        <f>IF(ISNUMBER(B42),VLOOKUP(B42,'[1]Deelnemers '!$A$2:$F$341,5,FALSE)," ")</f>
        <v> </v>
      </c>
    </row>
    <row r="43" spans="1:15" s="11" customFormat="1" ht="12">
      <c r="A43" s="17">
        <v>239</v>
      </c>
      <c r="B43" s="18" t="str">
        <f>IF(A43&lt;&gt;"",VLOOKUP(A43,'[1]Deelnemers '!$A$2:$B$341,2,FALSE)," ")</f>
        <v>ok</v>
      </c>
      <c r="C43" s="19">
        <f t="shared" si="4"/>
        <v>239</v>
      </c>
      <c r="D43" s="19" t="s">
        <v>13</v>
      </c>
      <c r="E43" s="20">
        <v>3</v>
      </c>
      <c r="F43" s="21" t="str">
        <f>IF(A43&lt;&gt;"",VLOOKUP(A43,'[1]Deelnemers '!$A$2:$D$341,4,FALSE)," ")</f>
        <v> </v>
      </c>
      <c r="G43" s="22" t="str">
        <f>IF(A43&lt;&gt;"",VLOOKUP(A43,'[1]Deelnemers '!$A$2:$F$341,5,FALSE)," ")</f>
        <v>Adad Anu Ammut </v>
      </c>
      <c r="H43" s="22" t="str">
        <f>IF(A43&lt;&gt;"",VLOOKUP(A43,'[1]Deelnemers '!$A$2:$G$341,6,FALSE)," ")</f>
        <v>R</v>
      </c>
      <c r="I43" s="22" t="str">
        <f>IF(A43&lt;&gt;"",VLOOKUP(A43,'[1]Deelnemers '!$A$2:$H$341,7,FALSE)," ")</f>
        <v>Kutiová Jitka</v>
      </c>
      <c r="J43" s="22" t="str">
        <f>IF(A43&lt;&gt;"",VLOOKUP(A43,'[1]Deelnemers '!$A$2:$L$341,8,FALSE)," ")</f>
        <v>CZ</v>
      </c>
      <c r="K43" s="45" t="s">
        <v>2</v>
      </c>
      <c r="L43" s="46" t="s">
        <v>27</v>
      </c>
      <c r="M43" s="10" t="str">
        <f>IF(ISNA(B43)," ",IF(B43=800,VLOOKUP(A43,'[1]Land'!$A$2:$C$445,3,FALSE)," "))</f>
        <v> </v>
      </c>
      <c r="N43" s="10">
        <f>G40</f>
        <v>67</v>
      </c>
      <c r="O43" s="2" t="str">
        <f>IF(ISNUMBER(B43),VLOOKUP(B43,'[1]Deelnemers '!$A$2:$F$341,5,FALSE)," ")</f>
        <v> </v>
      </c>
    </row>
    <row r="44" spans="1:15" s="11" customFormat="1" ht="12">
      <c r="A44" s="17"/>
      <c r="B44" s="18" t="str">
        <f>IF(A44&lt;&gt;"",VLOOKUP(A44,'[1]Deelnemers '!$A$2:$B$341,2,FALSE)," ")</f>
        <v> </v>
      </c>
      <c r="C44" s="19" t="str">
        <f t="shared" si="4"/>
        <v> </v>
      </c>
      <c r="D44" s="19" t="s">
        <v>15</v>
      </c>
      <c r="E44" s="20">
        <v>4</v>
      </c>
      <c r="F44" s="21" t="str">
        <f>IF(A44&lt;&gt;"",VLOOKUP(A44,'[1]Deelnemers '!$A$2:$D$341,4,FALSE)," ")</f>
        <v> </v>
      </c>
      <c r="G44" s="22" t="str">
        <f>IF(A44&lt;&gt;"",VLOOKUP(A44,'[1]Deelnemers '!$A$2:$F$341,5,FALSE)," ")</f>
        <v> </v>
      </c>
      <c r="H44" s="22" t="str">
        <f>IF(A44&lt;&gt;"",VLOOKUP(A44,'[1]Deelnemers '!$A$2:$G$341,6,FALSE)," ")</f>
        <v> </v>
      </c>
      <c r="I44" s="22" t="str">
        <f>IF(A44&lt;&gt;"",VLOOKUP(A44,'[1]Deelnemers '!$A$2:$H$341,7,FALSE)," ")</f>
        <v> </v>
      </c>
      <c r="J44" s="22" t="str">
        <f>IF(A44&lt;&gt;"",VLOOKUP(A44,'[1]Deelnemers '!$A$2:$L$341,8,FALSE)," ")</f>
        <v> </v>
      </c>
      <c r="K44" s="45" t="s">
        <v>2</v>
      </c>
      <c r="L44" s="46"/>
      <c r="M44" s="10" t="str">
        <f>IF(ISNA(B44)," ",IF(B44=800,VLOOKUP(A44,'[1]Land'!$A$2:$C$445,3,FALSE)," "))</f>
        <v> </v>
      </c>
      <c r="N44" s="10">
        <f>G40</f>
        <v>67</v>
      </c>
      <c r="O44" s="2" t="str">
        <f>IF(ISNUMBER(B44),VLOOKUP(B44,'[1]Deelnemers '!$A$2:$F$341,5,FALSE)," ")</f>
        <v> </v>
      </c>
    </row>
    <row r="45" spans="1:15" s="11" customFormat="1" ht="12">
      <c r="A45" s="17"/>
      <c r="B45" s="18" t="str">
        <f>IF(A45&lt;&gt;"",VLOOKUP(A45,'[1]Deelnemers '!$A$2:$B$341,2,FALSE)," ")</f>
        <v> </v>
      </c>
      <c r="C45" s="19" t="str">
        <f t="shared" si="4"/>
        <v> </v>
      </c>
      <c r="D45" s="19" t="s">
        <v>16</v>
      </c>
      <c r="E45" s="20">
        <v>5</v>
      </c>
      <c r="F45" s="21" t="str">
        <f>IF(A45&lt;&gt;"",VLOOKUP(A45,'[1]Deelnemers '!$A$2:$D$341,4,FALSE)," ")</f>
        <v> </v>
      </c>
      <c r="G45" s="22" t="str">
        <f>IF(A45&lt;&gt;"",VLOOKUP(A45,'[1]Deelnemers '!$A$2:$F$341,5,FALSE)," ")</f>
        <v> </v>
      </c>
      <c r="H45" s="22" t="str">
        <f>IF(A45&lt;&gt;"",VLOOKUP(A45,'[1]Deelnemers '!$A$2:$G$341,6,FALSE)," ")</f>
        <v> </v>
      </c>
      <c r="I45" s="22" t="str">
        <f>IF(A45&lt;&gt;"",VLOOKUP(A45,'[1]Deelnemers '!$A$2:$H$341,7,FALSE)," ")</f>
        <v> </v>
      </c>
      <c r="J45" s="22" t="str">
        <f>IF(A45&lt;&gt;"",VLOOKUP(A45,'[1]Deelnemers '!$A$2:$L$341,8,FALSE)," ")</f>
        <v> </v>
      </c>
      <c r="K45" s="45" t="s">
        <v>2</v>
      </c>
      <c r="L45" s="46"/>
      <c r="M45" s="10" t="str">
        <f>IF(ISNA(B45)," ",IF(B45=800,VLOOKUP(A45,'[1]Land'!$A$2:$C$445,3,FALSE)," "))</f>
        <v> </v>
      </c>
      <c r="N45" s="10">
        <f>G40</f>
        <v>67</v>
      </c>
      <c r="O45" s="2" t="str">
        <f>IF(ISNUMBER(B45),VLOOKUP(B45,'[1]Deelnemers '!$A$2:$F$341,5,FALSE)," ")</f>
        <v> </v>
      </c>
    </row>
    <row r="46" spans="1:15" s="11" customFormat="1" ht="12">
      <c r="A46" s="17"/>
      <c r="B46" s="18" t="str">
        <f>IF(A46&lt;&gt;"",VLOOKUP(A46,'[1]Deelnemers '!$A$2:$B$341,2,FALSE)," ")</f>
        <v> </v>
      </c>
      <c r="C46" s="19" t="str">
        <f t="shared" si="4"/>
        <v> </v>
      </c>
      <c r="D46" s="24" t="s">
        <v>17</v>
      </c>
      <c r="E46" s="20">
        <v>6</v>
      </c>
      <c r="F46" s="21" t="str">
        <f>IF(A46&lt;&gt;"",VLOOKUP(A46,'[1]Deelnemers '!$A$2:$D$341,4,FALSE)," ")</f>
        <v> </v>
      </c>
      <c r="G46" s="22" t="str">
        <f>IF(A46&lt;&gt;"",VLOOKUP(A46,'[1]Deelnemers '!$A$2:$F$341,5,FALSE)," ")</f>
        <v> </v>
      </c>
      <c r="H46" s="22" t="str">
        <f>IF(A46&lt;&gt;"",VLOOKUP(A46,'[1]Deelnemers '!$A$2:$G$341,6,FALSE)," ")</f>
        <v> </v>
      </c>
      <c r="I46" s="22" t="str">
        <f>IF(A46&lt;&gt;"",VLOOKUP(A46,'[1]Deelnemers '!$A$2:$H$341,7,FALSE)," ")</f>
        <v> </v>
      </c>
      <c r="J46" s="22" t="str">
        <f>IF(A46&lt;&gt;"",VLOOKUP(A46,'[1]Deelnemers '!$A$2:$L$341,8,FALSE)," ")</f>
        <v> </v>
      </c>
      <c r="K46" s="45" t="s">
        <v>2</v>
      </c>
      <c r="L46" s="46"/>
      <c r="M46" s="10" t="str">
        <f>IF(ISNA(B46)," ",IF(B46=800,VLOOKUP(A46,'[1]Land'!$A$2:$C$445,3,FALSE)," "))</f>
        <v> </v>
      </c>
      <c r="N46" s="10">
        <f>G40</f>
        <v>67</v>
      </c>
      <c r="O46" s="2" t="str">
        <f>IF(ISNUMBER(B46),VLOOKUP(B46,'[1]Deelnemers '!$A$2:$F$341,5,FALSE)," ")</f>
        <v> </v>
      </c>
    </row>
    <row r="47" spans="1:14" s="26" customFormat="1" ht="9.75" customHeight="1">
      <c r="A47" s="25"/>
      <c r="E47" s="27"/>
      <c r="F47" s="27"/>
      <c r="H47" s="27"/>
      <c r="K47" s="48"/>
      <c r="L47" s="49"/>
      <c r="M47" s="32"/>
      <c r="N47" s="33"/>
    </row>
    <row r="48" spans="1:14" s="11" customFormat="1" ht="12">
      <c r="A48" s="12" t="s">
        <v>3</v>
      </c>
      <c r="D48" s="11" t="s">
        <v>4</v>
      </c>
      <c r="E48" s="13"/>
      <c r="F48" s="14"/>
      <c r="G48" s="15">
        <v>68</v>
      </c>
      <c r="H48" s="16"/>
      <c r="J48" s="11" t="s">
        <v>2</v>
      </c>
      <c r="K48" s="43" t="s">
        <v>5</v>
      </c>
      <c r="L48" s="44" t="s">
        <v>6</v>
      </c>
      <c r="M48" s="10" t="s">
        <v>7</v>
      </c>
      <c r="N48" s="8" t="s">
        <v>8</v>
      </c>
    </row>
    <row r="49" spans="1:15" s="11" customFormat="1" ht="12">
      <c r="A49" s="17">
        <v>236</v>
      </c>
      <c r="B49" s="18" t="str">
        <f>IF(A49&lt;&gt;"",VLOOKUP(A49,'[1]Deelnemers '!$A$2:$B$341,2,FALSE)," ")</f>
        <v>ok</v>
      </c>
      <c r="C49" s="19">
        <f aca="true" t="shared" si="5" ref="C49:C54">IF(ISNA(B49),A49,IF(OR(B49="ok",B49=700,B49=760),A49," "))</f>
        <v>236</v>
      </c>
      <c r="D49" s="19" t="s">
        <v>9</v>
      </c>
      <c r="E49" s="20">
        <v>1</v>
      </c>
      <c r="F49" s="21" t="str">
        <f>IF(A49&lt;&gt;"",VLOOKUP(A49,'[1]Deelnemers '!$A$2:$D$341,4,FALSE)," ")</f>
        <v> </v>
      </c>
      <c r="G49" s="22" t="str">
        <f>IF(A49&lt;&gt;"",VLOOKUP(A49,'[1]Deelnemers '!$A$2:$F$341,5,FALSE)," ")</f>
        <v>Fariv Putimská brána</v>
      </c>
      <c r="H49" s="22" t="str">
        <f>IF(A49&lt;&gt;"",VLOOKUP(A49,'[1]Deelnemers '!$A$2:$G$341,6,FALSE)," ")</f>
        <v>R</v>
      </c>
      <c r="I49" s="22" t="str">
        <f>IF(A49&lt;&gt;"",VLOOKUP(A49,'[1]Deelnemers '!$A$2:$H$341,7,FALSE)," ")</f>
        <v>Kříž Martin</v>
      </c>
      <c r="J49" s="22" t="str">
        <f>IF(A49&lt;&gt;"",VLOOKUP(A49,'[1]Deelnemers '!$A$2:$L$341,8,FALSE)," ")</f>
        <v>CZ</v>
      </c>
      <c r="K49" s="45" t="s">
        <v>10</v>
      </c>
      <c r="L49" s="46">
        <v>37.93</v>
      </c>
      <c r="M49" s="10" t="str">
        <f>IF(ISNA(B49)," ",IF(B49=800,VLOOKUP(A49,'[1]Land'!$A$2:$C$445,3,FALSE)," "))</f>
        <v> </v>
      </c>
      <c r="N49" s="10">
        <f>G48</f>
        <v>68</v>
      </c>
      <c r="O49" s="2" t="str">
        <f>IF(ISNUMBER(B49),VLOOKUP(B49,'[1]Deelnemers '!$A$2:$F$341,5,FALSE)," ")</f>
        <v> </v>
      </c>
    </row>
    <row r="50" spans="1:15" s="11" customFormat="1" ht="12">
      <c r="A50" s="17">
        <v>238</v>
      </c>
      <c r="B50" s="18" t="str">
        <f>IF(A50&lt;&gt;"",VLOOKUP(A50,'[1]Deelnemers '!$A$2:$B$341,2,FALSE)," ")</f>
        <v>ok</v>
      </c>
      <c r="C50" s="19">
        <f t="shared" si="5"/>
        <v>238</v>
      </c>
      <c r="D50" s="19" t="s">
        <v>11</v>
      </c>
      <c r="E50" s="20">
        <v>2</v>
      </c>
      <c r="F50" s="21" t="str">
        <f>IF(A50&lt;&gt;"",VLOOKUP(A50,'[1]Deelnemers '!$A$2:$D$341,4,FALSE)," ")</f>
        <v> </v>
      </c>
      <c r="G50" s="22" t="str">
        <f>IF(A50&lt;&gt;"",VLOOKUP(A50,'[1]Deelnemers '!$A$2:$F$341,5,FALSE)," ")</f>
        <v>Attis An Wai-Wad </v>
      </c>
      <c r="H50" s="22" t="str">
        <f>IF(A50&lt;&gt;"",VLOOKUP(A50,'[1]Deelnemers '!$A$2:$G$341,6,FALSE)," ")</f>
        <v>R</v>
      </c>
      <c r="I50" s="22" t="str">
        <f>IF(A50&lt;&gt;"",VLOOKUP(A50,'[1]Deelnemers '!$A$2:$H$341,7,FALSE)," ")</f>
        <v>Havelka Petr</v>
      </c>
      <c r="J50" s="22" t="str">
        <f>IF(A50&lt;&gt;"",VLOOKUP(A50,'[1]Deelnemers '!$A$2:$L$341,8,FALSE)," ")</f>
        <v>CZ</v>
      </c>
      <c r="K50" s="45" t="s">
        <v>24</v>
      </c>
      <c r="L50" s="46">
        <v>45.05</v>
      </c>
      <c r="M50" s="10" t="str">
        <f>IF(ISNA(B50)," ",IF(B50=800,VLOOKUP(A50,'[1]Land'!$A$2:$C$445,3,FALSE)," "))</f>
        <v> </v>
      </c>
      <c r="N50" s="10">
        <f>G48</f>
        <v>68</v>
      </c>
      <c r="O50" s="2" t="str">
        <f>IF(ISNUMBER(B50),VLOOKUP(B50,'[1]Deelnemers '!$A$2:$F$341,5,FALSE)," ")</f>
        <v> </v>
      </c>
    </row>
    <row r="51" spans="1:15" s="11" customFormat="1" ht="12">
      <c r="A51" s="17">
        <v>240</v>
      </c>
      <c r="B51" s="18" t="str">
        <f>IF(A51&lt;&gt;"",VLOOKUP(A51,'[1]Deelnemers '!$A$2:$B$341,2,FALSE)," ")</f>
        <v>ok</v>
      </c>
      <c r="C51" s="19">
        <f t="shared" si="5"/>
        <v>240</v>
      </c>
      <c r="D51" s="19" t="s">
        <v>13</v>
      </c>
      <c r="E51" s="20">
        <v>3</v>
      </c>
      <c r="F51" s="21" t="str">
        <f>IF(A51&lt;&gt;"",VLOOKUP(A51,'[1]Deelnemers '!$A$2:$D$341,4,FALSE)," ")</f>
        <v> </v>
      </c>
      <c r="G51" s="22" t="str">
        <f>IF(A51&lt;&gt;"",VLOOKUP(A51,'[1]Deelnemers '!$A$2:$F$341,5,FALSE)," ")</f>
        <v>Bir Abú Mingar Farafra</v>
      </c>
      <c r="H51" s="22" t="str">
        <f>IF(A51&lt;&gt;"",VLOOKUP(A51,'[1]Deelnemers '!$A$2:$G$341,6,FALSE)," ")</f>
        <v>R</v>
      </c>
      <c r="I51" s="22" t="str">
        <f>IF(A51&lt;&gt;"",VLOOKUP(A51,'[1]Deelnemers '!$A$2:$H$341,7,FALSE)," ")</f>
        <v>Pipalová Pavlína</v>
      </c>
      <c r="J51" s="22" t="str">
        <f>IF(A51&lt;&gt;"",VLOOKUP(A51,'[1]Deelnemers '!$A$2:$L$341,8,FALSE)," ")</f>
        <v>CZ</v>
      </c>
      <c r="K51" s="45" t="s">
        <v>14</v>
      </c>
      <c r="L51" s="46">
        <v>40.11</v>
      </c>
      <c r="M51" s="10" t="str">
        <f>IF(ISNA(B51)," ",IF(B51=800,VLOOKUP(A51,'[1]Land'!$A$2:$C$445,3,FALSE)," "))</f>
        <v> </v>
      </c>
      <c r="N51" s="10">
        <f>G48</f>
        <v>68</v>
      </c>
      <c r="O51" s="2" t="str">
        <f>IF(ISNUMBER(B51),VLOOKUP(B51,'[1]Deelnemers '!$A$2:$F$341,5,FALSE)," ")</f>
        <v> </v>
      </c>
    </row>
    <row r="52" spans="1:15" s="11" customFormat="1" ht="12">
      <c r="A52" s="17"/>
      <c r="B52" s="18" t="str">
        <f>IF(A52&lt;&gt;"",VLOOKUP(A52,'[1]Deelnemers '!$A$2:$B$341,2,FALSE)," ")</f>
        <v> </v>
      </c>
      <c r="C52" s="19" t="str">
        <f t="shared" si="5"/>
        <v> </v>
      </c>
      <c r="D52" s="19" t="s">
        <v>15</v>
      </c>
      <c r="E52" s="20">
        <v>4</v>
      </c>
      <c r="F52" s="21" t="str">
        <f>IF(A52&lt;&gt;"",VLOOKUP(A52,'[1]Deelnemers '!$A$2:$D$341,4,FALSE)," ")</f>
        <v> </v>
      </c>
      <c r="G52" s="22" t="str">
        <f>IF(A52&lt;&gt;"",VLOOKUP(A52,'[1]Deelnemers '!$A$2:$F$341,5,FALSE)," ")</f>
        <v> </v>
      </c>
      <c r="H52" s="22" t="str">
        <f>IF(A52&lt;&gt;"",VLOOKUP(A52,'[1]Deelnemers '!$A$2:$G$341,6,FALSE)," ")</f>
        <v> </v>
      </c>
      <c r="I52" s="22" t="str">
        <f>IF(A52&lt;&gt;"",VLOOKUP(A52,'[1]Deelnemers '!$A$2:$H$341,7,FALSE)," ")</f>
        <v> </v>
      </c>
      <c r="J52" s="22" t="str">
        <f>IF(A52&lt;&gt;"",VLOOKUP(A52,'[1]Deelnemers '!$A$2:$L$341,8,FALSE)," ")</f>
        <v> </v>
      </c>
      <c r="K52" s="45" t="s">
        <v>2</v>
      </c>
      <c r="L52" s="46"/>
      <c r="M52" s="10" t="str">
        <f>IF(ISNA(B52)," ",IF(B52=800,VLOOKUP(A52,'[1]Land'!$A$2:$C$445,3,FALSE)," "))</f>
        <v> </v>
      </c>
      <c r="N52" s="10">
        <f>G48</f>
        <v>68</v>
      </c>
      <c r="O52" s="2" t="str">
        <f>IF(ISNUMBER(B52),VLOOKUP(B52,'[1]Deelnemers '!$A$2:$F$341,5,FALSE)," ")</f>
        <v> </v>
      </c>
    </row>
    <row r="53" spans="1:15" s="11" customFormat="1" ht="12">
      <c r="A53" s="17"/>
      <c r="B53" s="18" t="str">
        <f>IF(A53&lt;&gt;"",VLOOKUP(A53,'[1]Deelnemers '!$A$2:$B$341,2,FALSE)," ")</f>
        <v> </v>
      </c>
      <c r="C53" s="19" t="str">
        <f t="shared" si="5"/>
        <v> </v>
      </c>
      <c r="D53" s="19" t="s">
        <v>16</v>
      </c>
      <c r="E53" s="20">
        <v>5</v>
      </c>
      <c r="F53" s="21" t="str">
        <f>IF(A53&lt;&gt;"",VLOOKUP(A53,'[1]Deelnemers '!$A$2:$D$341,4,FALSE)," ")</f>
        <v> </v>
      </c>
      <c r="G53" s="22" t="str">
        <f>IF(A53&lt;&gt;"",VLOOKUP(A53,'[1]Deelnemers '!$A$2:$F$341,5,FALSE)," ")</f>
        <v> </v>
      </c>
      <c r="H53" s="22" t="str">
        <f>IF(A53&lt;&gt;"",VLOOKUP(A53,'[1]Deelnemers '!$A$2:$G$341,6,FALSE)," ")</f>
        <v> </v>
      </c>
      <c r="I53" s="22" t="str">
        <f>IF(A53&lt;&gt;"",VLOOKUP(A53,'[1]Deelnemers '!$A$2:$H$341,7,FALSE)," ")</f>
        <v> </v>
      </c>
      <c r="J53" s="22" t="str">
        <f>IF(A53&lt;&gt;"",VLOOKUP(A53,'[1]Deelnemers '!$A$2:$L$341,8,FALSE)," ")</f>
        <v> </v>
      </c>
      <c r="K53" s="45" t="s">
        <v>2</v>
      </c>
      <c r="L53" s="46"/>
      <c r="M53" s="10" t="str">
        <f>IF(ISNA(B53)," ",IF(B53=800,VLOOKUP(A53,'[1]Land'!$A$2:$C$445,3,FALSE)," "))</f>
        <v> </v>
      </c>
      <c r="N53" s="10">
        <f>G48</f>
        <v>68</v>
      </c>
      <c r="O53" s="2" t="str">
        <f>IF(ISNUMBER(B53),VLOOKUP(B53,'[1]Deelnemers '!$A$2:$F$341,5,FALSE)," ")</f>
        <v> </v>
      </c>
    </row>
    <row r="54" spans="1:15" s="11" customFormat="1" ht="12">
      <c r="A54" s="17"/>
      <c r="B54" s="18" t="str">
        <f>IF(A54&lt;&gt;"",VLOOKUP(A54,'[1]Deelnemers '!$A$2:$B$341,2,FALSE)," ")</f>
        <v> </v>
      </c>
      <c r="C54" s="19" t="str">
        <f t="shared" si="5"/>
        <v> </v>
      </c>
      <c r="D54" s="24" t="s">
        <v>17</v>
      </c>
      <c r="E54" s="20">
        <v>6</v>
      </c>
      <c r="F54" s="21" t="str">
        <f>IF(A54&lt;&gt;"",VLOOKUP(A54,'[1]Deelnemers '!$A$2:$D$341,4,FALSE)," ")</f>
        <v> </v>
      </c>
      <c r="G54" s="22" t="str">
        <f>IF(A54&lt;&gt;"",VLOOKUP(A54,'[1]Deelnemers '!$A$2:$F$341,5,FALSE)," ")</f>
        <v> </v>
      </c>
      <c r="H54" s="22" t="str">
        <f>IF(A54&lt;&gt;"",VLOOKUP(A54,'[1]Deelnemers '!$A$2:$G$341,6,FALSE)," ")</f>
        <v> </v>
      </c>
      <c r="I54" s="22" t="str">
        <f>IF(A54&lt;&gt;"",VLOOKUP(A54,'[1]Deelnemers '!$A$2:$H$341,7,FALSE)," ")</f>
        <v> </v>
      </c>
      <c r="J54" s="22" t="str">
        <f>IF(A54&lt;&gt;"",VLOOKUP(A54,'[1]Deelnemers '!$A$2:$L$341,8,FALSE)," ")</f>
        <v> </v>
      </c>
      <c r="K54" s="45" t="s">
        <v>2</v>
      </c>
      <c r="L54" s="46"/>
      <c r="M54" s="10" t="str">
        <f>IF(ISNA(B54)," ",IF(B54=800,VLOOKUP(A54,'[1]Land'!$A$2:$C$445,3,FALSE)," "))</f>
        <v> </v>
      </c>
      <c r="N54" s="10">
        <f>G48</f>
        <v>68</v>
      </c>
      <c r="O54" s="2" t="str">
        <f>IF(ISNUMBER(B54),VLOOKUP(B54,'[1]Deelnemers '!$A$2:$F$341,5,FALSE)," ")</f>
        <v> </v>
      </c>
    </row>
    <row r="55" spans="11:12" ht="12.75">
      <c r="K55" s="47"/>
      <c r="L55" s="47"/>
    </row>
    <row r="56" spans="11:12" ht="12.75">
      <c r="K56" s="47"/>
      <c r="L56" s="47"/>
    </row>
    <row r="57" spans="11:12" ht="12.75">
      <c r="K57" s="47"/>
      <c r="L57" s="47"/>
    </row>
    <row r="58" spans="11:12" ht="12.75">
      <c r="K58" s="47"/>
      <c r="L58" s="47"/>
    </row>
    <row r="59" spans="1:15" s="26" customFormat="1" ht="12.75" thickBot="1">
      <c r="A59" s="25"/>
      <c r="E59" s="27"/>
      <c r="F59" s="27"/>
      <c r="G59" s="28" t="s">
        <v>28</v>
      </c>
      <c r="H59" s="28"/>
      <c r="I59" s="28"/>
      <c r="J59" s="29" t="s">
        <v>19</v>
      </c>
      <c r="K59" s="51"/>
      <c r="L59" s="48"/>
      <c r="M59" s="31"/>
      <c r="N59" s="32"/>
      <c r="O59" s="33"/>
    </row>
    <row r="60" spans="1:15" s="26" customFormat="1" ht="12.75" thickBot="1">
      <c r="A60" s="34" t="s">
        <v>22</v>
      </c>
      <c r="E60" s="27"/>
      <c r="F60" s="27"/>
      <c r="G60" s="5" t="s">
        <v>23</v>
      </c>
      <c r="H60" s="6"/>
      <c r="I60" s="7"/>
      <c r="K60" s="31"/>
      <c r="L60" s="48"/>
      <c r="M60" s="31"/>
      <c r="N60" s="32"/>
      <c r="O60" s="33"/>
    </row>
    <row r="61" spans="1:15" s="11" customFormat="1" ht="12">
      <c r="A61" s="12" t="s">
        <v>3</v>
      </c>
      <c r="D61" s="11" t="s">
        <v>4</v>
      </c>
      <c r="E61" s="13"/>
      <c r="F61" s="14"/>
      <c r="G61" s="15">
        <v>122</v>
      </c>
      <c r="H61" s="16"/>
      <c r="J61" s="11" t="s">
        <v>2</v>
      </c>
      <c r="K61" s="44" t="s">
        <v>29</v>
      </c>
      <c r="L61" s="43" t="s">
        <v>5</v>
      </c>
      <c r="M61" s="44" t="s">
        <v>6</v>
      </c>
      <c r="N61" s="10" t="s">
        <v>7</v>
      </c>
      <c r="O61" s="8" t="s">
        <v>8</v>
      </c>
    </row>
    <row r="62" spans="1:16" s="11" customFormat="1" ht="12">
      <c r="A62" s="17">
        <v>228</v>
      </c>
      <c r="B62" s="18" t="str">
        <f>IF(A62&lt;&gt;"",VLOOKUP(A62,'[1]Deelnemers '!$A$2:$C$341,3,FALSE)," ")</f>
        <v>ok</v>
      </c>
      <c r="C62" s="19">
        <f aca="true" t="shared" si="6" ref="C62:C67">IF(ISNA(B62),A62,IF(OR(B62="ok",B62=700,B62=760),A62," "))</f>
        <v>228</v>
      </c>
      <c r="D62" s="19" t="s">
        <v>9</v>
      </c>
      <c r="E62" s="20">
        <v>1</v>
      </c>
      <c r="F62" s="21" t="str">
        <f>IF(A62&lt;&gt;"",VLOOKUP(A62,'[1]Deelnemers '!$A$2:$D$341,4,FALSE)," ")</f>
        <v> </v>
      </c>
      <c r="G62" s="22" t="str">
        <f>IF(A62&lt;&gt;"",VLOOKUP(A62,'[1]Deelnemers '!$A$2:$F$341,5,FALSE)," ")</f>
        <v>Aretha Franklin Arsinoé</v>
      </c>
      <c r="H62" s="22" t="str">
        <f>IF(A62&lt;&gt;"",VLOOKUP(A62,'[1]Deelnemers '!$A$2:$G$341,6,FALSE)," ")</f>
        <v>T</v>
      </c>
      <c r="I62" s="22" t="str">
        <f>IF(A62&lt;&gt;"",VLOOKUP(A62,'[1]Deelnemers '!$A$2:$H$341,7,FALSE)," ")</f>
        <v>Pipalová Pavlína</v>
      </c>
      <c r="J62" s="22" t="str">
        <f>IF(A62&lt;&gt;"",VLOOKUP(A62,'[1]Deelnemers '!$A$2:$L$341,8,FALSE)," ")</f>
        <v>CZ</v>
      </c>
      <c r="K62" s="46">
        <f>IF(A62&lt;&gt;"",VLOOKUP(A62,'[1]Deelnemers '!$A$2:$L$341,12,FALSE)," ")</f>
        <v>37.75</v>
      </c>
      <c r="L62" s="45" t="s">
        <v>10</v>
      </c>
      <c r="M62" s="46">
        <v>37.92</v>
      </c>
      <c r="N62" s="10" t="str">
        <f>IF(ISNA(B62)," ",IF(B62=800,VLOOKUP(A62,'[1]Land'!$A$2:$C$445,3,FALSE)," "))</f>
        <v> </v>
      </c>
      <c r="O62" s="10">
        <f>G61</f>
        <v>122</v>
      </c>
      <c r="P62" s="2" t="str">
        <f>IF(ISNUMBER(B62),VLOOKUP(B62,'[1]Deelnemers '!$A$2:$F$341,5,FALSE)," ")</f>
        <v> </v>
      </c>
    </row>
    <row r="63" spans="1:16" s="11" customFormat="1" ht="12">
      <c r="A63" s="17">
        <v>234</v>
      </c>
      <c r="B63" s="18" t="str">
        <f>IF(A63&lt;&gt;"",VLOOKUP(A63,'[1]Deelnemers '!$A$2:$C$341,3,FALSE)," ")</f>
        <v>ok</v>
      </c>
      <c r="C63" s="19">
        <f t="shared" si="6"/>
        <v>234</v>
      </c>
      <c r="D63" s="19" t="s">
        <v>11</v>
      </c>
      <c r="E63" s="20">
        <v>2</v>
      </c>
      <c r="F63" s="21" t="str">
        <f>IF(A63&lt;&gt;"",VLOOKUP(A63,'[1]Deelnemers '!$A$2:$D$341,4,FALSE)," ")</f>
        <v> </v>
      </c>
      <c r="G63" s="22" t="str">
        <f>IF(A63&lt;&gt;"",VLOOKUP(A63,'[1]Deelnemers '!$A$2:$F$341,5,FALSE)," ")</f>
        <v>Ebony Putimska Brana</v>
      </c>
      <c r="H63" s="22" t="str">
        <f>IF(A63&lt;&gt;"",VLOOKUP(A63,'[1]Deelnemers '!$A$2:$G$341,6,FALSE)," ")</f>
        <v>T</v>
      </c>
      <c r="I63" s="22" t="str">
        <f>IF(A63&lt;&gt;"",VLOOKUP(A63,'[1]Deelnemers '!$A$2:$H$341,7,FALSE)," ")</f>
        <v>Martina Baranova</v>
      </c>
      <c r="J63" s="22" t="str">
        <f>IF(A63&lt;&gt;"",VLOOKUP(A63,'[1]Deelnemers '!$A$2:$L$341,8,FALSE)," ")</f>
        <v>SK</v>
      </c>
      <c r="K63" s="46">
        <f>IF(A63&lt;&gt;"",VLOOKUP(A63,'[1]Deelnemers '!$A$2:$L$341,12,FALSE)," ")</f>
        <v>42.5</v>
      </c>
      <c r="L63" s="45" t="s">
        <v>14</v>
      </c>
      <c r="M63" s="46">
        <v>42.62</v>
      </c>
      <c r="N63" s="10" t="str">
        <f>IF(ISNA(B63)," ",IF(B63=800,VLOOKUP(A63,'[1]Land'!$A$2:$C$445,3,FALSE)," "))</f>
        <v> </v>
      </c>
      <c r="O63" s="10">
        <f>G61</f>
        <v>122</v>
      </c>
      <c r="P63" s="2" t="str">
        <f>IF(ISNUMBER(B63),VLOOKUP(B63,'[1]Deelnemers '!$A$2:$F$341,5,FALSE)," ")</f>
        <v> </v>
      </c>
    </row>
    <row r="64" spans="1:16" s="11" customFormat="1" ht="12">
      <c r="A64" s="17">
        <v>229</v>
      </c>
      <c r="B64" s="18" t="str">
        <f>IF(A64&lt;&gt;"",VLOOKUP(A64,'[1]Deelnemers '!$A$2:$C$341,3,FALSE)," ")</f>
        <v>ok</v>
      </c>
      <c r="C64" s="19">
        <f t="shared" si="6"/>
        <v>229</v>
      </c>
      <c r="D64" s="19" t="s">
        <v>13</v>
      </c>
      <c r="E64" s="20">
        <v>3</v>
      </c>
      <c r="F64" s="21" t="str">
        <f>IF(A64&lt;&gt;"",VLOOKUP(A64,'[1]Deelnemers '!$A$2:$D$341,4,FALSE)," ")</f>
        <v> </v>
      </c>
      <c r="G64" s="22" t="str">
        <f>IF(A64&lt;&gt;"",VLOOKUP(A64,'[1]Deelnemers '!$A$2:$F$341,5,FALSE)," ")</f>
        <v>Aiwa Nia Wai- Wad</v>
      </c>
      <c r="H64" s="22" t="str">
        <f>IF(A64&lt;&gt;"",VLOOKUP(A64,'[1]Deelnemers '!$A$2:$G$341,6,FALSE)," ")</f>
        <v>T</v>
      </c>
      <c r="I64" s="22" t="str">
        <f>IF(A64&lt;&gt;"",VLOOKUP(A64,'[1]Deelnemers '!$A$2:$H$341,7,FALSE)," ")</f>
        <v>Kutiová Jitka</v>
      </c>
      <c r="J64" s="22" t="str">
        <f>IF(A64&lt;&gt;"",VLOOKUP(A64,'[1]Deelnemers '!$A$2:$L$341,8,FALSE)," ")</f>
        <v>CZ</v>
      </c>
      <c r="K64" s="46">
        <f>IF(A64&lt;&gt;"",VLOOKUP(A64,'[1]Deelnemers '!$A$2:$L$341,12,FALSE)," ")</f>
        <v>39.56</v>
      </c>
      <c r="L64" s="45" t="s">
        <v>2</v>
      </c>
      <c r="M64" s="46" t="s">
        <v>27</v>
      </c>
      <c r="N64" s="10" t="str">
        <f>IF(ISNA(B64)," ",IF(B64=800,VLOOKUP(A64,'[1]Land'!$A$2:$C$445,3,FALSE)," "))</f>
        <v> </v>
      </c>
      <c r="O64" s="10">
        <f>G61</f>
        <v>122</v>
      </c>
      <c r="P64" s="2" t="str">
        <f>IF(ISNUMBER(B64),VLOOKUP(B64,'[1]Deelnemers '!$A$2:$F$341,5,FALSE)," ")</f>
        <v> </v>
      </c>
    </row>
    <row r="65" spans="1:16" s="11" customFormat="1" ht="12">
      <c r="A65" s="17"/>
      <c r="B65" s="18" t="str">
        <f>IF(A65&lt;&gt;"",VLOOKUP(A65,'[1]Deelnemers '!$A$2:$C$341,3,FALSE)," ")</f>
        <v> </v>
      </c>
      <c r="C65" s="19" t="str">
        <f t="shared" si="6"/>
        <v> </v>
      </c>
      <c r="D65" s="19" t="s">
        <v>15</v>
      </c>
      <c r="E65" s="20">
        <v>4</v>
      </c>
      <c r="F65" s="21" t="str">
        <f>IF(A65&lt;&gt;"",VLOOKUP(A65,'[1]Deelnemers '!$A$2:$D$341,4,FALSE)," ")</f>
        <v> </v>
      </c>
      <c r="G65" s="22" t="str">
        <f>IF(A65&lt;&gt;"",VLOOKUP(A65,'[1]Deelnemers '!$A$2:$F$341,5,FALSE)," ")</f>
        <v> </v>
      </c>
      <c r="H65" s="22" t="str">
        <f>IF(A65&lt;&gt;"",VLOOKUP(A65,'[1]Deelnemers '!$A$2:$G$341,6,FALSE)," ")</f>
        <v> </v>
      </c>
      <c r="I65" s="22" t="str">
        <f>IF(A65&lt;&gt;"",VLOOKUP(A65,'[1]Deelnemers '!$A$2:$H$341,7,FALSE)," ")</f>
        <v> </v>
      </c>
      <c r="J65" s="22" t="str">
        <f>IF(A65&lt;&gt;"",VLOOKUP(A65,'[1]Deelnemers '!$A$2:$L$341,8,FALSE)," ")</f>
        <v> </v>
      </c>
      <c r="K65" s="46" t="str">
        <f>IF(A65&lt;&gt;"",VLOOKUP(A65,'[1]Deelnemers '!$A$2:$L$341,12,FALSE)," ")</f>
        <v> </v>
      </c>
      <c r="L65" s="45" t="s">
        <v>2</v>
      </c>
      <c r="M65" s="46"/>
      <c r="N65" s="10" t="str">
        <f>IF(ISNA(B65)," ",IF(B65=800,VLOOKUP(A65,'[1]Land'!$A$2:$C$445,3,FALSE)," "))</f>
        <v> </v>
      </c>
      <c r="O65" s="10">
        <f>G61</f>
        <v>122</v>
      </c>
      <c r="P65" s="2" t="str">
        <f>IF(ISNUMBER(B65),VLOOKUP(B65,'[1]Deelnemers '!$A$2:$F$341,5,FALSE)," ")</f>
        <v> </v>
      </c>
    </row>
    <row r="66" spans="1:16" s="11" customFormat="1" ht="12">
      <c r="A66" s="17"/>
      <c r="B66" s="18" t="str">
        <f>IF(A66&lt;&gt;"",VLOOKUP(A66,'[1]Deelnemers '!$A$2:$C$341,3,FALSE)," ")</f>
        <v> </v>
      </c>
      <c r="C66" s="19" t="str">
        <f t="shared" si="6"/>
        <v> </v>
      </c>
      <c r="D66" s="19" t="s">
        <v>16</v>
      </c>
      <c r="E66" s="20">
        <v>5</v>
      </c>
      <c r="F66" s="21" t="str">
        <f>IF(A66&lt;&gt;"",VLOOKUP(A66,'[1]Deelnemers '!$A$2:$D$341,4,FALSE)," ")</f>
        <v> </v>
      </c>
      <c r="G66" s="22" t="str">
        <f>IF(A66&lt;&gt;"",VLOOKUP(A66,'[1]Deelnemers '!$A$2:$F$341,5,FALSE)," ")</f>
        <v> </v>
      </c>
      <c r="H66" s="22" t="str">
        <f>IF(A66&lt;&gt;"",VLOOKUP(A66,'[1]Deelnemers '!$A$2:$G$341,6,FALSE)," ")</f>
        <v> </v>
      </c>
      <c r="I66" s="22" t="str">
        <f>IF(A66&lt;&gt;"",VLOOKUP(A66,'[1]Deelnemers '!$A$2:$H$341,7,FALSE)," ")</f>
        <v> </v>
      </c>
      <c r="J66" s="22" t="str">
        <f>IF(A66&lt;&gt;"",VLOOKUP(A66,'[1]Deelnemers '!$A$2:$L$341,8,FALSE)," ")</f>
        <v> </v>
      </c>
      <c r="K66" s="46" t="str">
        <f>IF(A66&lt;&gt;"",VLOOKUP(A66,'[1]Deelnemers '!$A$2:$L$341,12,FALSE)," ")</f>
        <v> </v>
      </c>
      <c r="L66" s="45" t="s">
        <v>2</v>
      </c>
      <c r="M66" s="46"/>
      <c r="N66" s="10" t="str">
        <f>IF(ISNA(B66)," ",IF(B66=800,VLOOKUP(A66,'[1]Land'!$A$2:$C$445,3,FALSE)," "))</f>
        <v> </v>
      </c>
      <c r="O66" s="10">
        <f>G61</f>
        <v>122</v>
      </c>
      <c r="P66" s="2" t="str">
        <f>IF(ISNUMBER(B66),VLOOKUP(B66,'[1]Deelnemers '!$A$2:$F$341,5,FALSE)," ")</f>
        <v> </v>
      </c>
    </row>
    <row r="67" spans="1:16" s="11" customFormat="1" ht="12">
      <c r="A67" s="17"/>
      <c r="B67" s="18" t="str">
        <f>IF(A67&lt;&gt;"",VLOOKUP(A67,'[1]Deelnemers '!$A$2:$C$341,3,FALSE)," ")</f>
        <v> </v>
      </c>
      <c r="C67" s="19" t="str">
        <f t="shared" si="6"/>
        <v> </v>
      </c>
      <c r="D67" s="24" t="s">
        <v>17</v>
      </c>
      <c r="E67" s="20">
        <v>6</v>
      </c>
      <c r="F67" s="21" t="str">
        <f>IF(A67&lt;&gt;"",VLOOKUP(A67,'[1]Deelnemers '!$A$2:$D$341,4,FALSE)," ")</f>
        <v> </v>
      </c>
      <c r="G67" s="22" t="str">
        <f>IF(A67&lt;&gt;"",VLOOKUP(A67,'[1]Deelnemers '!$A$2:$F$341,5,FALSE)," ")</f>
        <v> </v>
      </c>
      <c r="H67" s="22" t="str">
        <f>IF(A67&lt;&gt;"",VLOOKUP(A67,'[1]Deelnemers '!$A$2:$G$341,6,FALSE)," ")</f>
        <v> </v>
      </c>
      <c r="I67" s="22" t="str">
        <f>IF(A67&lt;&gt;"",VLOOKUP(A67,'[1]Deelnemers '!$A$2:$H$341,7,FALSE)," ")</f>
        <v> </v>
      </c>
      <c r="J67" s="22" t="str">
        <f>IF(A67&lt;&gt;"",VLOOKUP(A67,'[1]Deelnemers '!$A$2:$L$341,8,FALSE)," ")</f>
        <v> </v>
      </c>
      <c r="K67" s="46" t="str">
        <f>IF(A67&lt;&gt;"",VLOOKUP(A67,'[1]Deelnemers '!$A$2:$L$341,12,FALSE)," ")</f>
        <v> </v>
      </c>
      <c r="L67" s="45" t="s">
        <v>2</v>
      </c>
      <c r="M67" s="46"/>
      <c r="N67" s="10" t="str">
        <f>IF(ISNA(B67)," ",IF(B67=800,VLOOKUP(A67,'[1]Land'!$A$2:$C$445,3,FALSE)," "))</f>
        <v> </v>
      </c>
      <c r="O67" s="10">
        <f>G61</f>
        <v>122</v>
      </c>
      <c r="P67" s="2" t="str">
        <f>IF(ISNUMBER(B67),VLOOKUP(B67,'[1]Deelnemers '!$A$2:$F$341,5,FALSE)," ")</f>
        <v> </v>
      </c>
    </row>
    <row r="68" spans="1:15" s="26" customFormat="1" ht="12">
      <c r="A68" s="25"/>
      <c r="E68" s="27"/>
      <c r="F68" s="27"/>
      <c r="H68" s="27"/>
      <c r="K68" s="49"/>
      <c r="L68" s="48"/>
      <c r="M68" s="49"/>
      <c r="N68" s="32"/>
      <c r="O68" s="33"/>
    </row>
    <row r="69" spans="1:15" s="11" customFormat="1" ht="12">
      <c r="A69" s="12" t="s">
        <v>3</v>
      </c>
      <c r="D69" s="11" t="s">
        <v>4</v>
      </c>
      <c r="E69" s="13"/>
      <c r="F69" s="14"/>
      <c r="G69" s="15">
        <v>123</v>
      </c>
      <c r="H69" s="16"/>
      <c r="J69" s="11" t="s">
        <v>2</v>
      </c>
      <c r="K69" s="44" t="s">
        <v>29</v>
      </c>
      <c r="L69" s="43" t="s">
        <v>5</v>
      </c>
      <c r="M69" s="44" t="s">
        <v>6</v>
      </c>
      <c r="N69" s="10" t="s">
        <v>7</v>
      </c>
      <c r="O69" s="8" t="s">
        <v>8</v>
      </c>
    </row>
    <row r="70" spans="1:16" s="11" customFormat="1" ht="12">
      <c r="A70" s="17">
        <v>230</v>
      </c>
      <c r="B70" s="18" t="str">
        <f>IF(A70&lt;&gt;"",VLOOKUP(A70,'[1]Deelnemers '!$A$2:$C$341,3,FALSE)," ")</f>
        <v>ok</v>
      </c>
      <c r="C70" s="19">
        <f aca="true" t="shared" si="7" ref="C70:C75">IF(ISNA(B70),A70,IF(OR(B70="ok",B70=700,B70=760),A70," "))</f>
        <v>230</v>
      </c>
      <c r="D70" s="19" t="s">
        <v>9</v>
      </c>
      <c r="E70" s="20">
        <v>1</v>
      </c>
      <c r="F70" s="21" t="str">
        <f>IF(A70&lt;&gt;"",VLOOKUP(A70,'[1]Deelnemers '!$A$2:$D$341,4,FALSE)," ")</f>
        <v> </v>
      </c>
      <c r="G70" s="22" t="str">
        <f>IF(A70&lt;&gt;"",VLOOKUP(A70,'[1]Deelnemers '!$A$2:$F$341,5,FALSE)," ")</f>
        <v>Esme Putimská brána</v>
      </c>
      <c r="H70" s="22" t="str">
        <f>IF(A70&lt;&gt;"",VLOOKUP(A70,'[1]Deelnemers '!$A$2:$G$341,6,FALSE)," ")</f>
        <v>T</v>
      </c>
      <c r="I70" s="22" t="str">
        <f>IF(A70&lt;&gt;"",VLOOKUP(A70,'[1]Deelnemers '!$A$2:$H$341,7,FALSE)," ")</f>
        <v>Gibianová Barbora</v>
      </c>
      <c r="J70" s="22" t="str">
        <f>IF(A70&lt;&gt;"",VLOOKUP(A70,'[1]Deelnemers '!$A$2:$L$341,8,FALSE)," ")</f>
        <v>CZ</v>
      </c>
      <c r="K70" s="46">
        <f>IF(A70&lt;&gt;"",VLOOKUP(A70,'[1]Deelnemers '!$A$2:$L$341,12,FALSE)," ")</f>
        <v>38.65</v>
      </c>
      <c r="L70" s="45" t="s">
        <v>14</v>
      </c>
      <c r="M70" s="46">
        <v>38.73</v>
      </c>
      <c r="N70" s="10" t="str">
        <f>IF(ISNA(B70)," ",IF(B70=800,VLOOKUP(A70,'[1]Land'!$A$2:$C$445,3,FALSE)," "))</f>
        <v> </v>
      </c>
      <c r="O70" s="10">
        <f>G69</f>
        <v>123</v>
      </c>
      <c r="P70" s="2" t="str">
        <f>IF(ISNUMBER(B70),VLOOKUP(B70,'[1]Deelnemers '!$A$2:$F$341,5,FALSE)," ")</f>
        <v> </v>
      </c>
    </row>
    <row r="71" spans="1:16" s="11" customFormat="1" ht="12">
      <c r="A71" s="17">
        <v>233</v>
      </c>
      <c r="B71" s="18" t="str">
        <f>IF(A71&lt;&gt;"",VLOOKUP(A71,'[1]Deelnemers '!$A$2:$C$341,3,FALSE)," ")</f>
        <v>ok</v>
      </c>
      <c r="C71" s="19">
        <f t="shared" si="7"/>
        <v>233</v>
      </c>
      <c r="D71" s="19" t="s">
        <v>11</v>
      </c>
      <c r="E71" s="20">
        <v>2</v>
      </c>
      <c r="F71" s="21" t="str">
        <f>IF(A71&lt;&gt;"",VLOOKUP(A71,'[1]Deelnemers '!$A$2:$D$341,4,FALSE)," ")</f>
        <v> </v>
      </c>
      <c r="G71" s="22" t="str">
        <f>IF(A71&lt;&gt;"",VLOOKUP(A71,'[1]Deelnemers '!$A$2:$F$341,5,FALSE)," ")</f>
        <v>Sawhorse's Party Beast</v>
      </c>
      <c r="H71" s="22" t="str">
        <f>IF(A71&lt;&gt;"",VLOOKUP(A71,'[1]Deelnemers '!$A$2:$G$341,6,FALSE)," ")</f>
        <v>T</v>
      </c>
      <c r="I71" s="22" t="str">
        <f>IF(A71&lt;&gt;"",VLOOKUP(A71,'[1]Deelnemers '!$A$2:$H$341,7,FALSE)," ")</f>
        <v>Stenberg Maria</v>
      </c>
      <c r="J71" s="22" t="str">
        <f>IF(A71&lt;&gt;"",VLOOKUP(A71,'[1]Deelnemers '!$A$2:$L$341,8,FALSE)," ")</f>
        <v>FIN</v>
      </c>
      <c r="K71" s="46">
        <f>IF(A71&lt;&gt;"",VLOOKUP(A71,'[1]Deelnemers '!$A$2:$L$341,12,FALSE)," ")</f>
        <v>36.85</v>
      </c>
      <c r="L71" s="45" t="s">
        <v>10</v>
      </c>
      <c r="M71" s="46">
        <v>37.23</v>
      </c>
      <c r="N71" s="10" t="str">
        <f>IF(ISNA(B71)," ",IF(B71=800,VLOOKUP(A71,'[1]Land'!$A$2:$C$445,3,FALSE)," "))</f>
        <v> </v>
      </c>
      <c r="O71" s="10">
        <f>G69</f>
        <v>123</v>
      </c>
      <c r="P71" s="2" t="str">
        <f>IF(ISNUMBER(B71),VLOOKUP(B71,'[1]Deelnemers '!$A$2:$F$341,5,FALSE)," ")</f>
        <v> </v>
      </c>
    </row>
    <row r="72" spans="1:16" s="11" customFormat="1" ht="12">
      <c r="A72" s="17">
        <v>231</v>
      </c>
      <c r="B72" s="18" t="str">
        <f>IF(A72&lt;&gt;"",VLOOKUP(A72,'[1]Deelnemers '!$A$2:$C$341,3,FALSE)," ")</f>
        <v>ok</v>
      </c>
      <c r="C72" s="19">
        <f t="shared" si="7"/>
        <v>231</v>
      </c>
      <c r="D72" s="19" t="s">
        <v>13</v>
      </c>
      <c r="E72" s="20">
        <v>3</v>
      </c>
      <c r="F72" s="21" t="str">
        <f>IF(A72&lt;&gt;"",VLOOKUP(A72,'[1]Deelnemers '!$A$2:$D$341,4,FALSE)," ")</f>
        <v> </v>
      </c>
      <c r="G72" s="22" t="str">
        <f>IF(A72&lt;&gt;"",VLOOKUP(A72,'[1]Deelnemers '!$A$2:$F$341,5,FALSE)," ")</f>
        <v>Daphne Spirit of Millenium</v>
      </c>
      <c r="H72" s="22" t="str">
        <f>IF(A72&lt;&gt;"",VLOOKUP(A72,'[1]Deelnemers '!$A$2:$G$341,6,FALSE)," ")</f>
        <v>T</v>
      </c>
      <c r="I72" s="22" t="str">
        <f>IF(A72&lt;&gt;"",VLOOKUP(A72,'[1]Deelnemers '!$A$2:$H$341,7,FALSE)," ")</f>
        <v>Kutiová Jitka</v>
      </c>
      <c r="J72" s="22" t="str">
        <f>IF(A72&lt;&gt;"",VLOOKUP(A72,'[1]Deelnemers '!$A$2:$L$341,8,FALSE)," ")</f>
        <v>CZ</v>
      </c>
      <c r="K72" s="46">
        <f>IF(A72&lt;&gt;"",VLOOKUP(A72,'[1]Deelnemers '!$A$2:$L$341,12,FALSE)," ")</f>
        <v>42.38</v>
      </c>
      <c r="L72" s="45" t="s">
        <v>25</v>
      </c>
      <c r="M72" s="46">
        <v>43.31</v>
      </c>
      <c r="N72" s="10" t="str">
        <f>IF(ISNA(B72)," ",IF(B72=800,VLOOKUP(A72,'[1]Land'!$A$2:$C$445,3,FALSE)," "))</f>
        <v> </v>
      </c>
      <c r="O72" s="10">
        <f>G69</f>
        <v>123</v>
      </c>
      <c r="P72" s="2" t="str">
        <f>IF(ISNUMBER(B72),VLOOKUP(B72,'[1]Deelnemers '!$A$2:$F$341,5,FALSE)," ")</f>
        <v> </v>
      </c>
    </row>
    <row r="73" spans="1:16" s="11" customFormat="1" ht="12">
      <c r="A73" s="17">
        <v>232</v>
      </c>
      <c r="B73" s="18" t="str">
        <f>IF(A73&lt;&gt;"",VLOOKUP(A73,'[1]Deelnemers '!$A$2:$C$341,3,FALSE)," ")</f>
        <v>ok</v>
      </c>
      <c r="C73" s="19">
        <f t="shared" si="7"/>
        <v>232</v>
      </c>
      <c r="D73" s="19" t="s">
        <v>15</v>
      </c>
      <c r="E73" s="20">
        <v>4</v>
      </c>
      <c r="F73" s="21" t="str">
        <f>IF(A73&lt;&gt;"",VLOOKUP(A73,'[1]Deelnemers '!$A$2:$D$341,4,FALSE)," ")</f>
        <v> </v>
      </c>
      <c r="G73" s="22" t="str">
        <f>IF(A73&lt;&gt;"",VLOOKUP(A73,'[1]Deelnemers '!$A$2:$F$341,5,FALSE)," ")</f>
        <v>Fibi Putimská brána</v>
      </c>
      <c r="H73" s="22" t="str">
        <f>IF(A73&lt;&gt;"",VLOOKUP(A73,'[1]Deelnemers '!$A$2:$G$341,6,FALSE)," ")</f>
        <v>T</v>
      </c>
      <c r="I73" s="22" t="str">
        <f>IF(A73&lt;&gt;"",VLOOKUP(A73,'[1]Deelnemers '!$A$2:$H$341,7,FALSE)," ")</f>
        <v>Coufalová Monika</v>
      </c>
      <c r="J73" s="22" t="str">
        <f>IF(A73&lt;&gt;"",VLOOKUP(A73,'[1]Deelnemers '!$A$2:$L$341,8,FALSE)," ")</f>
        <v>CZ</v>
      </c>
      <c r="K73" s="46">
        <f>IF(A73&lt;&gt;"",VLOOKUP(A73,'[1]Deelnemers '!$A$2:$L$341,12,FALSE)," ")</f>
        <v>39.73</v>
      </c>
      <c r="L73" s="45" t="s">
        <v>24</v>
      </c>
      <c r="M73" s="46">
        <v>39.21</v>
      </c>
      <c r="N73" s="10" t="str">
        <f>IF(ISNA(B73)," ",IF(B73=800,VLOOKUP(A73,'[1]Land'!$A$2:$C$445,3,FALSE)," "))</f>
        <v> </v>
      </c>
      <c r="O73" s="10">
        <f>G69</f>
        <v>123</v>
      </c>
      <c r="P73" s="2" t="str">
        <f>IF(ISNUMBER(B73),VLOOKUP(B73,'[1]Deelnemers '!$A$2:$F$341,5,FALSE)," ")</f>
        <v> </v>
      </c>
    </row>
    <row r="74" spans="1:16" s="11" customFormat="1" ht="12">
      <c r="A74" s="17"/>
      <c r="B74" s="18" t="str">
        <f>IF(A74&lt;&gt;"",VLOOKUP(A74,'[1]Deelnemers '!$A$2:$C$341,3,FALSE)," ")</f>
        <v> </v>
      </c>
      <c r="C74" s="19" t="str">
        <f t="shared" si="7"/>
        <v> </v>
      </c>
      <c r="D74" s="19" t="s">
        <v>16</v>
      </c>
      <c r="E74" s="20">
        <v>5</v>
      </c>
      <c r="F74" s="21" t="str">
        <f>IF(A74&lt;&gt;"",VLOOKUP(A74,'[1]Deelnemers '!$A$2:$D$341,4,FALSE)," ")</f>
        <v> </v>
      </c>
      <c r="G74" s="22" t="str">
        <f>IF(A74&lt;&gt;"",VLOOKUP(A74,'[1]Deelnemers '!$A$2:$F$341,5,FALSE)," ")</f>
        <v> </v>
      </c>
      <c r="H74" s="22" t="str">
        <f>IF(A74&lt;&gt;"",VLOOKUP(A74,'[1]Deelnemers '!$A$2:$G$341,6,FALSE)," ")</f>
        <v> </v>
      </c>
      <c r="I74" s="22" t="str">
        <f>IF(A74&lt;&gt;"",VLOOKUP(A74,'[1]Deelnemers '!$A$2:$H$341,7,FALSE)," ")</f>
        <v> </v>
      </c>
      <c r="J74" s="22" t="str">
        <f>IF(A74&lt;&gt;"",VLOOKUP(A74,'[1]Deelnemers '!$A$2:$L$341,8,FALSE)," ")</f>
        <v> </v>
      </c>
      <c r="K74" s="46" t="str">
        <f>IF(A74&lt;&gt;"",VLOOKUP(A74,'[1]Deelnemers '!$A$2:$L$341,12,FALSE)," ")</f>
        <v> </v>
      </c>
      <c r="L74" s="45" t="s">
        <v>2</v>
      </c>
      <c r="M74" s="23"/>
      <c r="N74" s="10" t="str">
        <f>IF(ISNA(B74)," ",IF(B74=800,VLOOKUP(A74,'[1]Land'!$A$2:$C$445,3,FALSE)," "))</f>
        <v> </v>
      </c>
      <c r="O74" s="10">
        <f>G69</f>
        <v>123</v>
      </c>
      <c r="P74" s="2" t="str">
        <f>IF(ISNUMBER(B74),VLOOKUP(B74,'[1]Deelnemers '!$A$2:$F$341,5,FALSE)," ")</f>
        <v> </v>
      </c>
    </row>
    <row r="75" spans="1:16" s="11" customFormat="1" ht="12">
      <c r="A75" s="17"/>
      <c r="B75" s="18" t="str">
        <f>IF(A75&lt;&gt;"",VLOOKUP(A75,'[1]Deelnemers '!$A$2:$C$341,3,FALSE)," ")</f>
        <v> </v>
      </c>
      <c r="C75" s="19" t="str">
        <f t="shared" si="7"/>
        <v> </v>
      </c>
      <c r="D75" s="24" t="s">
        <v>17</v>
      </c>
      <c r="E75" s="20">
        <v>6</v>
      </c>
      <c r="F75" s="21" t="str">
        <f>IF(A75&lt;&gt;"",VLOOKUP(A75,'[1]Deelnemers '!$A$2:$D$341,4,FALSE)," ")</f>
        <v> </v>
      </c>
      <c r="G75" s="22" t="str">
        <f>IF(A75&lt;&gt;"",VLOOKUP(A75,'[1]Deelnemers '!$A$2:$F$341,5,FALSE)," ")</f>
        <v> </v>
      </c>
      <c r="H75" s="22" t="str">
        <f>IF(A75&lt;&gt;"",VLOOKUP(A75,'[1]Deelnemers '!$A$2:$G$341,6,FALSE)," ")</f>
        <v> </v>
      </c>
      <c r="I75" s="22" t="str">
        <f>IF(A75&lt;&gt;"",VLOOKUP(A75,'[1]Deelnemers '!$A$2:$H$341,7,FALSE)," ")</f>
        <v> </v>
      </c>
      <c r="J75" s="22" t="str">
        <f>IF(A75&lt;&gt;"",VLOOKUP(A75,'[1]Deelnemers '!$A$2:$L$341,8,FALSE)," ")</f>
        <v> </v>
      </c>
      <c r="K75" s="46" t="str">
        <f>IF(A75&lt;&gt;"",VLOOKUP(A75,'[1]Deelnemers '!$A$2:$L$341,12,FALSE)," ")</f>
        <v> </v>
      </c>
      <c r="L75" s="45" t="s">
        <v>2</v>
      </c>
      <c r="M75" s="23"/>
      <c r="N75" s="10" t="str">
        <f>IF(ISNA(B75)," ",IF(B75=800,VLOOKUP(A75,'[1]Land'!$A$2:$C$445,3,FALSE)," "))</f>
        <v> </v>
      </c>
      <c r="O75" s="10">
        <f>G69</f>
        <v>123</v>
      </c>
      <c r="P75" s="2" t="str">
        <f>IF(ISNUMBER(B75),VLOOKUP(B75,'[1]Deelnemers '!$A$2:$F$341,5,FALSE)," ")</f>
        <v> </v>
      </c>
    </row>
    <row r="76" spans="11:12" ht="12.75">
      <c r="K76" s="47"/>
      <c r="L76" s="47"/>
    </row>
    <row r="77" spans="11:12" ht="12.75">
      <c r="K77" s="47"/>
      <c r="L77" s="47"/>
    </row>
    <row r="78" spans="11:12" ht="12.75">
      <c r="K78" s="47"/>
      <c r="L78" s="47"/>
    </row>
    <row r="79" spans="1:14" s="26" customFormat="1" ht="12.75" thickBot="1">
      <c r="A79" s="35"/>
      <c r="E79" s="27" t="s">
        <v>2</v>
      </c>
      <c r="F79" s="27"/>
      <c r="G79" s="28" t="s">
        <v>30</v>
      </c>
      <c r="H79" s="28"/>
      <c r="I79" s="28"/>
      <c r="J79" s="29" t="s">
        <v>19</v>
      </c>
      <c r="K79" s="52"/>
      <c r="L79" s="49"/>
      <c r="M79" s="32"/>
      <c r="N79" s="36"/>
    </row>
    <row r="80" spans="1:15" s="11" customFormat="1" ht="12.75" thickBot="1">
      <c r="A80" s="37" t="s">
        <v>0</v>
      </c>
      <c r="B80" s="2"/>
      <c r="C80" s="2"/>
      <c r="D80" s="2"/>
      <c r="E80" s="3"/>
      <c r="F80" s="4"/>
      <c r="G80" s="5" t="s">
        <v>1</v>
      </c>
      <c r="H80" s="6"/>
      <c r="I80" s="7"/>
      <c r="J80" s="2"/>
      <c r="K80" s="43"/>
      <c r="L80" s="44"/>
      <c r="M80" s="10" t="s">
        <v>2</v>
      </c>
      <c r="N80" s="38"/>
      <c r="O80" s="2"/>
    </row>
    <row r="81" spans="1:14" s="11" customFormat="1" ht="12">
      <c r="A81" s="39" t="s">
        <v>3</v>
      </c>
      <c r="D81" s="11" t="s">
        <v>4</v>
      </c>
      <c r="E81" s="13"/>
      <c r="F81" s="14"/>
      <c r="G81" s="15">
        <v>129</v>
      </c>
      <c r="H81" s="16"/>
      <c r="J81" s="11" t="s">
        <v>2</v>
      </c>
      <c r="K81" s="43" t="s">
        <v>5</v>
      </c>
      <c r="L81" s="44" t="s">
        <v>6</v>
      </c>
      <c r="M81" s="10" t="s">
        <v>7</v>
      </c>
      <c r="N81" s="38" t="s">
        <v>8</v>
      </c>
    </row>
    <row r="82" spans="1:15" s="11" customFormat="1" ht="12">
      <c r="A82" s="40">
        <v>2</v>
      </c>
      <c r="B82" s="18" t="str">
        <f>IF(A82&lt;&gt;"",VLOOKUP(A82,'[1]Deelnemers '!$A$2:$B$341,2,FALSE)," ")</f>
        <v>ok</v>
      </c>
      <c r="C82" s="19">
        <f aca="true" t="shared" si="8" ref="C82:C87">IF(ISNA(B82),A82,IF(OR(B82="ok",B82=700,B82=760),A82," "))</f>
        <v>2</v>
      </c>
      <c r="D82" s="19" t="s">
        <v>9</v>
      </c>
      <c r="E82" s="20">
        <v>1</v>
      </c>
      <c r="F82" s="21" t="str">
        <f>IF(A82&lt;&gt;"",VLOOKUP(A82,'[1]Deelnemers '!$A$2:$D$341,4,FALSE)," ")</f>
        <v> </v>
      </c>
      <c r="G82" s="22" t="str">
        <f>IF(A82&lt;&gt;"",VLOOKUP(A82,'[1]Deelnemers '!$A$2:$F$341,5,FALSE)," ")</f>
        <v>Nyna di Ragalna</v>
      </c>
      <c r="H82" s="22" t="str">
        <f>IF(A82&lt;&gt;"",VLOOKUP(A82,'[1]Deelnemers '!$A$2:$G$341,6,FALSE)," ")</f>
        <v>T</v>
      </c>
      <c r="I82" s="22" t="str">
        <f>IF(A82&lt;&gt;"",VLOOKUP(A82,'[1]Deelnemers '!$A$2:$H$341,7,FALSE)," ")</f>
        <v>Kutiová Jitka</v>
      </c>
      <c r="J82" s="22" t="str">
        <f>IF(A82&lt;&gt;"",VLOOKUP(A82,'[1]Deelnemers '!$A$2:$L$341,8,FALSE)," ")</f>
        <v>CZ</v>
      </c>
      <c r="K82" s="45" t="s">
        <v>10</v>
      </c>
      <c r="L82" s="46">
        <v>29.65</v>
      </c>
      <c r="M82" s="10" t="str">
        <f>IF(ISNA(B82)," ",IF(B82=800,VLOOKUP(A82,'[1]Land'!$A$2:$C$445,3,FALSE)," "))</f>
        <v> </v>
      </c>
      <c r="N82" s="41">
        <f>G81</f>
        <v>129</v>
      </c>
      <c r="O82" s="2" t="str">
        <f>IF(ISNUMBER(B82),VLOOKUP(B82,'[1]Deelnemers '!$A$2:$F$341,5,FALSE)," ")</f>
        <v> </v>
      </c>
    </row>
    <row r="83" spans="1:15" s="11" customFormat="1" ht="12">
      <c r="A83" s="40">
        <v>4</v>
      </c>
      <c r="B83" s="18" t="str">
        <f>IF(A83&lt;&gt;"",VLOOKUP(A83,'[1]Deelnemers '!$A$2:$B$341,2,FALSE)," ")</f>
        <v>ok</v>
      </c>
      <c r="C83" s="19">
        <f t="shared" si="8"/>
        <v>4</v>
      </c>
      <c r="D83" s="19" t="s">
        <v>11</v>
      </c>
      <c r="E83" s="20">
        <v>2</v>
      </c>
      <c r="F83" s="21" t="str">
        <f>IF(A83&lt;&gt;"",VLOOKUP(A83,'[1]Deelnemers '!$A$2:$D$341,4,FALSE)," ")</f>
        <v> </v>
      </c>
      <c r="G83" s="22" t="str">
        <f>IF(A83&lt;&gt;"",VLOOKUP(A83,'[1]Deelnemers '!$A$2:$F$341,5,FALSE)," ")</f>
        <v>Quinette Hadranensis</v>
      </c>
      <c r="H83" s="22" t="str">
        <f>IF(A83&lt;&gt;"",VLOOKUP(A83,'[1]Deelnemers '!$A$2:$G$341,6,FALSE)," ")</f>
        <v>T</v>
      </c>
      <c r="I83" s="22" t="str">
        <f>IF(A83&lt;&gt;"",VLOOKUP(A83,'[1]Deelnemers '!$A$2:$H$341,7,FALSE)," ")</f>
        <v>Karbusický Vladimír</v>
      </c>
      <c r="J83" s="22" t="str">
        <f>IF(A83&lt;&gt;"",VLOOKUP(A83,'[1]Deelnemers '!$A$2:$L$341,8,FALSE)," ")</f>
        <v>CZ</v>
      </c>
      <c r="K83" s="45" t="s">
        <v>2</v>
      </c>
      <c r="L83" s="46" t="s">
        <v>12</v>
      </c>
      <c r="M83" s="10" t="str">
        <f>IF(ISNA(B83)," ",IF(B83=800,VLOOKUP(A83,'[1]Land'!$A$2:$C$445,3,FALSE)," "))</f>
        <v> </v>
      </c>
      <c r="N83" s="41">
        <f>G81</f>
        <v>129</v>
      </c>
      <c r="O83" s="2" t="str">
        <f>IF(ISNUMBER(B83),VLOOKUP(B83,'[1]Deelnemers '!$A$2:$F$341,5,FALSE)," ")</f>
        <v> </v>
      </c>
    </row>
    <row r="84" spans="1:15" s="11" customFormat="1" ht="12">
      <c r="A84" s="40"/>
      <c r="B84" s="18" t="str">
        <f>IF(A84&lt;&gt;"",VLOOKUP(A84,'[1]Deelnemers '!$A$2:$B$341,2,FALSE)," ")</f>
        <v> </v>
      </c>
      <c r="C84" s="19" t="str">
        <f t="shared" si="8"/>
        <v> </v>
      </c>
      <c r="D84" s="19" t="s">
        <v>13</v>
      </c>
      <c r="E84" s="20">
        <v>3</v>
      </c>
      <c r="F84" s="21" t="str">
        <f>IF(A84&lt;&gt;"",VLOOKUP(A84,'[1]Deelnemers '!$A$2:$D$341,4,FALSE)," ")</f>
        <v> </v>
      </c>
      <c r="G84" s="22" t="str">
        <f>IF(A84&lt;&gt;"",VLOOKUP(A84,'[1]Deelnemers '!$A$2:$F$341,5,FALSE)," ")</f>
        <v> </v>
      </c>
      <c r="H84" s="22" t="str">
        <f>IF(A84&lt;&gt;"",VLOOKUP(A84,'[1]Deelnemers '!$A$2:$G$341,6,FALSE)," ")</f>
        <v> </v>
      </c>
      <c r="I84" s="22" t="str">
        <f>IF(A84&lt;&gt;"",VLOOKUP(A84,'[1]Deelnemers '!$A$2:$H$341,7,FALSE)," ")</f>
        <v> </v>
      </c>
      <c r="J84" s="22" t="str">
        <f>IF(A84&lt;&gt;"",VLOOKUP(A84,'[1]Deelnemers '!$A$2:$L$341,8,FALSE)," ")</f>
        <v> </v>
      </c>
      <c r="K84" s="45" t="s">
        <v>2</v>
      </c>
      <c r="L84" s="46"/>
      <c r="M84" s="10" t="str">
        <f>IF(ISNA(B84)," ",IF(B84=800,VLOOKUP(A84,'[1]Land'!$A$2:$C$445,3,FALSE)," "))</f>
        <v> </v>
      </c>
      <c r="N84" s="41">
        <f>G81</f>
        <v>129</v>
      </c>
      <c r="O84" s="2" t="str">
        <f>IF(ISNUMBER(B84),VLOOKUP(B84,'[1]Deelnemers '!$A$2:$F$341,5,FALSE)," ")</f>
        <v> </v>
      </c>
    </row>
    <row r="85" spans="1:15" s="11" customFormat="1" ht="12">
      <c r="A85" s="40"/>
      <c r="B85" s="18" t="str">
        <f>IF(A85&lt;&gt;"",VLOOKUP(A85,'[1]Deelnemers '!$A$2:$B$341,2,FALSE)," ")</f>
        <v> </v>
      </c>
      <c r="C85" s="19" t="str">
        <f t="shared" si="8"/>
        <v> </v>
      </c>
      <c r="D85" s="19" t="s">
        <v>15</v>
      </c>
      <c r="E85" s="20">
        <v>4</v>
      </c>
      <c r="F85" s="21" t="str">
        <f>IF(A85&lt;&gt;"",VLOOKUP(A85,'[1]Deelnemers '!$A$2:$D$341,4,FALSE)," ")</f>
        <v> </v>
      </c>
      <c r="G85" s="22" t="str">
        <f>IF(A85&lt;&gt;"",VLOOKUP(A85,'[1]Deelnemers '!$A$2:$F$341,5,FALSE)," ")</f>
        <v> </v>
      </c>
      <c r="H85" s="22" t="str">
        <f>IF(A85&lt;&gt;"",VLOOKUP(A85,'[1]Deelnemers '!$A$2:$G$341,6,FALSE)," ")</f>
        <v> </v>
      </c>
      <c r="I85" s="22" t="str">
        <f>IF(A85&lt;&gt;"",VLOOKUP(A85,'[1]Deelnemers '!$A$2:$H$341,7,FALSE)," ")</f>
        <v> </v>
      </c>
      <c r="J85" s="22" t="str">
        <f>IF(A85&lt;&gt;"",VLOOKUP(A85,'[1]Deelnemers '!$A$2:$L$341,8,FALSE)," ")</f>
        <v> </v>
      </c>
      <c r="K85" s="45" t="s">
        <v>2</v>
      </c>
      <c r="L85" s="46"/>
      <c r="M85" s="10" t="str">
        <f>IF(ISNA(B85)," ",IF(B85=800,VLOOKUP(A85,'[1]Land'!$A$2:$C$445,3,FALSE)," "))</f>
        <v> </v>
      </c>
      <c r="N85" s="41">
        <f>G81</f>
        <v>129</v>
      </c>
      <c r="O85" s="2" t="str">
        <f>IF(ISNUMBER(B85),VLOOKUP(B85,'[1]Deelnemers '!$A$2:$F$341,5,FALSE)," ")</f>
        <v> </v>
      </c>
    </row>
    <row r="86" spans="1:15" s="11" customFormat="1" ht="12">
      <c r="A86" s="40"/>
      <c r="B86" s="18" t="str">
        <f>IF(A86&lt;&gt;"",VLOOKUP(A86,'[1]Deelnemers '!$A$2:$B$341,2,FALSE)," ")</f>
        <v> </v>
      </c>
      <c r="C86" s="19" t="str">
        <f t="shared" si="8"/>
        <v> </v>
      </c>
      <c r="D86" s="19" t="s">
        <v>16</v>
      </c>
      <c r="E86" s="20">
        <v>5</v>
      </c>
      <c r="F86" s="21" t="str">
        <f>IF(A86&lt;&gt;"",VLOOKUP(A86,'[1]Deelnemers '!$A$2:$D$341,4,FALSE)," ")</f>
        <v> </v>
      </c>
      <c r="G86" s="22" t="str">
        <f>IF(A86&lt;&gt;"",VLOOKUP(A86,'[1]Deelnemers '!$A$2:$F$341,5,FALSE)," ")</f>
        <v> </v>
      </c>
      <c r="H86" s="22" t="str">
        <f>IF(A86&lt;&gt;"",VLOOKUP(A86,'[1]Deelnemers '!$A$2:$G$341,6,FALSE)," ")</f>
        <v> </v>
      </c>
      <c r="I86" s="22" t="str">
        <f>IF(A86&lt;&gt;"",VLOOKUP(A86,'[1]Deelnemers '!$A$2:$H$341,7,FALSE)," ")</f>
        <v> </v>
      </c>
      <c r="J86" s="22" t="str">
        <f>IF(A86&lt;&gt;"",VLOOKUP(A86,'[1]Deelnemers '!$A$2:$L$341,8,FALSE)," ")</f>
        <v> </v>
      </c>
      <c r="K86" s="45" t="s">
        <v>2</v>
      </c>
      <c r="L86" s="46"/>
      <c r="M86" s="10" t="str">
        <f>IF(ISNA(B86)," ",IF(B86=800,VLOOKUP(A86,'[1]Land'!$A$2:$C$445,3,FALSE)," "))</f>
        <v> </v>
      </c>
      <c r="N86" s="41">
        <f>G81</f>
        <v>129</v>
      </c>
      <c r="O86" s="2" t="str">
        <f>IF(ISNUMBER(B86),VLOOKUP(B86,'[1]Deelnemers '!$A$2:$F$341,5,FALSE)," ")</f>
        <v> </v>
      </c>
    </row>
    <row r="87" spans="1:15" s="11" customFormat="1" ht="12">
      <c r="A87" s="40"/>
      <c r="B87" s="18" t="str">
        <f>IF(A87&lt;&gt;"",VLOOKUP(A87,'[1]Deelnemers '!$A$2:$B$341,2,FALSE)," ")</f>
        <v> </v>
      </c>
      <c r="C87" s="19" t="str">
        <f t="shared" si="8"/>
        <v> </v>
      </c>
      <c r="D87" s="24" t="s">
        <v>17</v>
      </c>
      <c r="E87" s="20">
        <v>6</v>
      </c>
      <c r="F87" s="21" t="str">
        <f>IF(A87&lt;&gt;"",VLOOKUP(A87,'[1]Deelnemers '!$A$2:$D$341,4,FALSE)," ")</f>
        <v> </v>
      </c>
      <c r="G87" s="22" t="str">
        <f>IF(A87&lt;&gt;"",VLOOKUP(A87,'[1]Deelnemers '!$A$2:$F$341,5,FALSE)," ")</f>
        <v> </v>
      </c>
      <c r="H87" s="22" t="str">
        <f>IF(A87&lt;&gt;"",VLOOKUP(A87,'[1]Deelnemers '!$A$2:$G$341,6,FALSE)," ")</f>
        <v> </v>
      </c>
      <c r="I87" s="22" t="str">
        <f>IF(A87&lt;&gt;"",VLOOKUP(A87,'[1]Deelnemers '!$A$2:$H$341,7,FALSE)," ")</f>
        <v> </v>
      </c>
      <c r="J87" s="22" t="str">
        <f>IF(A87&lt;&gt;"",VLOOKUP(A87,'[1]Deelnemers '!$A$2:$L$341,8,FALSE)," ")</f>
        <v> </v>
      </c>
      <c r="K87" s="45" t="s">
        <v>2</v>
      </c>
      <c r="L87" s="46"/>
      <c r="M87" s="10" t="str">
        <f>IF(ISNA(B87)," ",IF(B87=800,VLOOKUP(A87,'[1]Land'!$A$2:$C$445,3,FALSE)," "))</f>
        <v> </v>
      </c>
      <c r="N87" s="41">
        <f>G81</f>
        <v>129</v>
      </c>
      <c r="O87" s="2" t="str">
        <f>IF(ISNUMBER(B87),VLOOKUP(B87,'[1]Deelnemers '!$A$2:$F$341,5,FALSE)," ")</f>
        <v> </v>
      </c>
    </row>
    <row r="88" spans="11:12" ht="13.5" thickBot="1">
      <c r="K88" s="47"/>
      <c r="L88" s="47"/>
    </row>
    <row r="89" spans="1:15" s="11" customFormat="1" ht="12.75" thickBot="1">
      <c r="A89" s="37" t="s">
        <v>20</v>
      </c>
      <c r="B89" s="2"/>
      <c r="C89" s="2"/>
      <c r="D89" s="2"/>
      <c r="E89" s="3"/>
      <c r="F89" s="4"/>
      <c r="G89" s="5" t="s">
        <v>31</v>
      </c>
      <c r="H89" s="6"/>
      <c r="I89" s="7"/>
      <c r="J89" s="2"/>
      <c r="K89" s="43"/>
      <c r="L89" s="44"/>
      <c r="M89" s="10" t="s">
        <v>2</v>
      </c>
      <c r="N89" s="38"/>
      <c r="O89" s="2"/>
    </row>
    <row r="90" spans="1:14" s="11" customFormat="1" ht="12">
      <c r="A90" s="39" t="s">
        <v>3</v>
      </c>
      <c r="D90" s="11" t="s">
        <v>4</v>
      </c>
      <c r="E90" s="13"/>
      <c r="F90" s="14"/>
      <c r="G90" s="15">
        <v>135</v>
      </c>
      <c r="H90" s="16"/>
      <c r="J90" s="11" t="s">
        <v>2</v>
      </c>
      <c r="K90" s="43" t="s">
        <v>5</v>
      </c>
      <c r="L90" s="44" t="s">
        <v>6</v>
      </c>
      <c r="M90" s="10" t="s">
        <v>7</v>
      </c>
      <c r="N90" s="38" t="s">
        <v>8</v>
      </c>
    </row>
    <row r="91" spans="1:15" s="11" customFormat="1" ht="12">
      <c r="A91" s="40">
        <v>106</v>
      </c>
      <c r="B91" s="18" t="str">
        <f>IF(A91&lt;&gt;"",VLOOKUP(A91,'[1]Deelnemers '!$A$2:$B$341,2,FALSE)," ")</f>
        <v>ok</v>
      </c>
      <c r="C91" s="19">
        <f>IF(ISNA(B91),A91,IF(OR(B91="ok",B91=700,B91=760),A91," "))</f>
        <v>106</v>
      </c>
      <c r="D91" s="19" t="s">
        <v>9</v>
      </c>
      <c r="E91" s="20">
        <v>1</v>
      </c>
      <c r="F91" s="21" t="str">
        <f>IF(A91&lt;&gt;"",VLOOKUP(A91,'[1]Deelnemers '!$A$2:$D$341,4,FALSE)," ")</f>
        <v> </v>
      </c>
      <c r="G91" s="22" t="str">
        <f>IF(A91&lt;&gt;"",VLOOKUP(A91,'[1]Deelnemers '!$A$2:$F$341,5,FALSE)," ")</f>
        <v>Malachite-Moonstone-of-Princess-Bishaarah</v>
      </c>
      <c r="H91" s="22" t="str">
        <f>IF(A91&lt;&gt;"",VLOOKUP(A91,'[1]Deelnemers '!$A$2:$G$341,6,FALSE)," ")</f>
        <v>R</v>
      </c>
      <c r="I91" s="22" t="str">
        <f>IF(A91&lt;&gt;"",VLOOKUP(A91,'[1]Deelnemers '!$A$2:$H$341,7,FALSE)," ")</f>
        <v>Halenková Jana</v>
      </c>
      <c r="J91" s="22" t="str">
        <f>IF(A91&lt;&gt;"",VLOOKUP(A91,'[1]Deelnemers '!$A$2:$L$341,8,FALSE)," ")</f>
        <v>CZ</v>
      </c>
      <c r="K91" s="45" t="s">
        <v>10</v>
      </c>
      <c r="L91" s="46">
        <v>36.77</v>
      </c>
      <c r="M91" s="10" t="str">
        <f>IF(ISNA(B91)," ",IF(B91=800,VLOOKUP(A91,'[1]Land'!$A$2:$C$445,3,FALSE)," "))</f>
        <v> </v>
      </c>
      <c r="N91" s="41">
        <f>G90</f>
        <v>135</v>
      </c>
      <c r="O91" s="2" t="str">
        <f>IF(ISNUMBER(B91),VLOOKUP(B91,'[1]Deelnemers '!$A$2:$F$341,5,FALSE)," ")</f>
        <v> </v>
      </c>
    </row>
    <row r="92" spans="1:15" s="11" customFormat="1" ht="12">
      <c r="A92" s="40">
        <v>105</v>
      </c>
      <c r="B92" s="18" t="str">
        <f>IF(A92&lt;&gt;"",VLOOKUP(A92,'[1]Deelnemers '!$A$2:$B$341,2,FALSE)," ")</f>
        <v>ok</v>
      </c>
      <c r="C92" s="19">
        <f>IF(ISNA(B92),A92,IF(OR(B92="ok",B92=700,B92=760),A92," "))</f>
        <v>105</v>
      </c>
      <c r="D92" s="19" t="s">
        <v>11</v>
      </c>
      <c r="E92" s="20">
        <v>2</v>
      </c>
      <c r="F92" s="21" t="str">
        <f>IF(A92&lt;&gt;"",VLOOKUP(A92,'[1]Deelnemers '!$A$2:$D$341,4,FALSE)," ")</f>
        <v> </v>
      </c>
      <c r="G92" s="22" t="str">
        <f>IF(A92&lt;&gt;"",VLOOKUP(A92,'[1]Deelnemers '!$A$2:$F$341,5,FALSE)," ")</f>
        <v>First Dynasty's Cinderella</v>
      </c>
      <c r="H92" s="22" t="str">
        <f>IF(A92&lt;&gt;"",VLOOKUP(A92,'[1]Deelnemers '!$A$2:$G$341,6,FALSE)," ")</f>
        <v>T</v>
      </c>
      <c r="I92" s="22" t="str">
        <f>IF(A92&lt;&gt;"",VLOOKUP(A92,'[1]Deelnemers '!$A$2:$H$341,7,FALSE)," ")</f>
        <v>Goetstouwers - Fredrix</v>
      </c>
      <c r="J92" s="22" t="str">
        <f>IF(A92&lt;&gt;"",VLOOKUP(A92,'[1]Deelnemers '!$A$2:$L$341,8,FALSE)," ")</f>
        <v>B</v>
      </c>
      <c r="K92" s="45" t="s">
        <v>14</v>
      </c>
      <c r="L92" s="46">
        <v>48.73</v>
      </c>
      <c r="M92" s="10" t="str">
        <f>IF(ISNA(B92)," ",IF(B92=800,VLOOKUP(A92,'[1]Land'!$A$2:$C$445,3,FALSE)," "))</f>
        <v> </v>
      </c>
      <c r="N92" s="41">
        <f>G90</f>
        <v>135</v>
      </c>
      <c r="O92" s="2" t="str">
        <f>IF(ISNUMBER(B92),VLOOKUP(B92,'[1]Deelnemers '!$A$2:$F$341,5,FALSE)," ")</f>
        <v> </v>
      </c>
    </row>
    <row r="93" spans="1:15" s="11" customFormat="1" ht="12">
      <c r="A93" s="40"/>
      <c r="B93" s="18" t="str">
        <f>IF(A93&lt;&gt;"",VLOOKUP(A93,'[1]Deelnemers '!$A$2:$B$341,2,FALSE)," ")</f>
        <v> </v>
      </c>
      <c r="C93" s="19" t="str">
        <f>IF(ISNA(B93),A93,IF(OR(B93="ok",B93=700,B93=760),A93," "))</f>
        <v> </v>
      </c>
      <c r="D93" s="19" t="s">
        <v>13</v>
      </c>
      <c r="E93" s="20">
        <v>3</v>
      </c>
      <c r="F93" s="21" t="str">
        <f>IF(A93&lt;&gt;"",VLOOKUP(A93,'[1]Deelnemers '!$A$2:$D$341,4,FALSE)," ")</f>
        <v> </v>
      </c>
      <c r="G93" s="22" t="str">
        <f>IF(A93&lt;&gt;"",VLOOKUP(A93,'[1]Deelnemers '!$A$2:$F$341,5,FALSE)," ")</f>
        <v> </v>
      </c>
      <c r="H93" s="22" t="str">
        <f>IF(A93&lt;&gt;"",VLOOKUP(A93,'[1]Deelnemers '!$A$2:$G$341,6,FALSE)," ")</f>
        <v> </v>
      </c>
      <c r="I93" s="22" t="str">
        <f>IF(A93&lt;&gt;"",VLOOKUP(A93,'[1]Deelnemers '!$A$2:$H$341,7,FALSE)," ")</f>
        <v> </v>
      </c>
      <c r="J93" s="22" t="str">
        <f>IF(A93&lt;&gt;"",VLOOKUP(A93,'[1]Deelnemers '!$A$2:$L$341,8,FALSE)," ")</f>
        <v> </v>
      </c>
      <c r="K93" s="45" t="s">
        <v>2</v>
      </c>
      <c r="L93" s="46"/>
      <c r="M93" s="10" t="str">
        <f>IF(ISNA(B93)," ",IF(B93=800,VLOOKUP(A93,'[1]Land'!$A$2:$C$445,3,FALSE)," "))</f>
        <v> </v>
      </c>
      <c r="N93" s="41">
        <f>G90</f>
        <v>135</v>
      </c>
      <c r="O93" s="2" t="str">
        <f>IF(ISNUMBER(B93),VLOOKUP(B93,'[1]Deelnemers '!$A$2:$F$341,5,FALSE)," ")</f>
        <v> </v>
      </c>
    </row>
    <row r="94" spans="1:15" s="11" customFormat="1" ht="12">
      <c r="A94" s="40"/>
      <c r="B94" s="18" t="str">
        <f>IF(A94&lt;&gt;"",VLOOKUP(A94,'[1]Deelnemers '!$A$2:$B$341,2,FALSE)," ")</f>
        <v> </v>
      </c>
      <c r="C94" s="19" t="str">
        <f>IF(ISNA(B94),A94,IF(OR(B94="ok",B94=700,B94=760),A94," "))</f>
        <v> </v>
      </c>
      <c r="D94" s="19" t="s">
        <v>15</v>
      </c>
      <c r="E94" s="20">
        <v>4</v>
      </c>
      <c r="F94" s="21" t="str">
        <f>IF(A94&lt;&gt;"",VLOOKUP(A94,'[1]Deelnemers '!$A$2:$D$341,4,FALSE)," ")</f>
        <v> </v>
      </c>
      <c r="G94" s="22" t="str">
        <f>IF(A94&lt;&gt;"",VLOOKUP(A94,'[1]Deelnemers '!$A$2:$F$341,5,FALSE)," ")</f>
        <v> </v>
      </c>
      <c r="H94" s="22" t="str">
        <f>IF(A94&lt;&gt;"",VLOOKUP(A94,'[1]Deelnemers '!$A$2:$G$341,6,FALSE)," ")</f>
        <v> </v>
      </c>
      <c r="I94" s="22" t="str">
        <f>IF(A94&lt;&gt;"",VLOOKUP(A94,'[1]Deelnemers '!$A$2:$H$341,7,FALSE)," ")</f>
        <v> </v>
      </c>
      <c r="J94" s="22" t="str">
        <f>IF(A94&lt;&gt;"",VLOOKUP(A94,'[1]Deelnemers '!$A$2:$L$341,8,FALSE)," ")</f>
        <v> </v>
      </c>
      <c r="K94" s="45" t="s">
        <v>2</v>
      </c>
      <c r="L94" s="46"/>
      <c r="M94" s="10" t="str">
        <f>IF(ISNA(B94)," ",IF(B94=800,VLOOKUP(A94,'[1]Land'!$A$2:$C$445,3,FALSE)," "))</f>
        <v> </v>
      </c>
      <c r="N94" s="41">
        <f>G90</f>
        <v>135</v>
      </c>
      <c r="O94" s="2" t="str">
        <f>IF(ISNUMBER(B94),VLOOKUP(B94,'[1]Deelnemers '!$A$2:$F$341,5,FALSE)," ")</f>
        <v> </v>
      </c>
    </row>
    <row r="95" spans="11:12" ht="13.5" thickBot="1">
      <c r="K95" s="47"/>
      <c r="L95" s="47"/>
    </row>
    <row r="96" spans="1:14" s="26" customFormat="1" ht="12.75" thickBot="1">
      <c r="A96" s="42" t="s">
        <v>22</v>
      </c>
      <c r="E96" s="27"/>
      <c r="F96" s="27"/>
      <c r="G96" s="5" t="s">
        <v>32</v>
      </c>
      <c r="H96" s="6"/>
      <c r="I96" s="7"/>
      <c r="K96" s="48"/>
      <c r="L96" s="49"/>
      <c r="M96" s="32"/>
      <c r="N96" s="36"/>
    </row>
    <row r="97" spans="1:14" s="11" customFormat="1" ht="12">
      <c r="A97" s="39" t="s">
        <v>3</v>
      </c>
      <c r="D97" s="11" t="s">
        <v>4</v>
      </c>
      <c r="E97" s="13"/>
      <c r="F97" s="14"/>
      <c r="G97" s="15">
        <v>147</v>
      </c>
      <c r="H97" s="16"/>
      <c r="J97" s="11" t="s">
        <v>2</v>
      </c>
      <c r="K97" s="43" t="s">
        <v>5</v>
      </c>
      <c r="L97" s="44" t="s">
        <v>6</v>
      </c>
      <c r="M97" s="10" t="s">
        <v>7</v>
      </c>
      <c r="N97" s="38" t="s">
        <v>8</v>
      </c>
    </row>
    <row r="98" spans="1:15" s="11" customFormat="1" ht="12">
      <c r="A98" s="40">
        <v>233</v>
      </c>
      <c r="B98" s="18" t="str">
        <f>IF(A98&lt;&gt;"",VLOOKUP(A98,'[1]Deelnemers '!$A$2:$B$341,2,FALSE)," ")</f>
        <v>ok</v>
      </c>
      <c r="C98" s="19">
        <f aca="true" t="shared" si="9" ref="C98:C103">IF(ISNA(B98),A98,IF(OR(B98="ok",B98=700,B98=760),A98," "))</f>
        <v>233</v>
      </c>
      <c r="D98" s="19" t="s">
        <v>9</v>
      </c>
      <c r="E98" s="20">
        <v>1</v>
      </c>
      <c r="F98" s="21" t="str">
        <f>IF(A98&lt;&gt;"",VLOOKUP(A98,'[1]Deelnemers '!$A$2:$D$341,4,FALSE)," ")</f>
        <v> </v>
      </c>
      <c r="G98" s="22" t="str">
        <f>IF(A98&lt;&gt;"",VLOOKUP(A98,'[1]Deelnemers '!$A$2:$F$341,5,FALSE)," ")</f>
        <v>Sawhorse's Party Beast</v>
      </c>
      <c r="H98" s="22" t="str">
        <f>IF(A98&lt;&gt;"",VLOOKUP(A98,'[1]Deelnemers '!$A$2:$G$341,6,FALSE)," ")</f>
        <v>T</v>
      </c>
      <c r="I98" s="22" t="str">
        <f>IF(A98&lt;&gt;"",VLOOKUP(A98,'[1]Deelnemers '!$A$2:$H$341,7,FALSE)," ")</f>
        <v>Stenberg Maria</v>
      </c>
      <c r="J98" s="22" t="str">
        <f>IF(A98&lt;&gt;"",VLOOKUP(A98,'[1]Deelnemers '!$A$2:$L$341,8,FALSE)," ")</f>
        <v>FIN</v>
      </c>
      <c r="K98" s="45" t="s">
        <v>10</v>
      </c>
      <c r="L98" s="46">
        <v>37.1</v>
      </c>
      <c r="M98" s="10" t="str">
        <f>IF(ISNA(B98)," ",IF(B98=800,VLOOKUP(A98,'[1]Land'!$A$2:$C$445,3,FALSE)," "))</f>
        <v> </v>
      </c>
      <c r="N98" s="41">
        <f>G97</f>
        <v>147</v>
      </c>
      <c r="O98" s="2" t="str">
        <f>IF(ISNUMBER(B98),VLOOKUP(B98,'[1]Deelnemers '!$A$2:$F$341,5,FALSE)," ")</f>
        <v> </v>
      </c>
    </row>
    <row r="99" spans="1:15" s="11" customFormat="1" ht="12">
      <c r="A99" s="40">
        <v>228</v>
      </c>
      <c r="B99" s="18" t="str">
        <f>IF(A99&lt;&gt;"",VLOOKUP(A99,'[1]Deelnemers '!$A$2:$B$341,2,FALSE)," ")</f>
        <v>ok</v>
      </c>
      <c r="C99" s="19">
        <f t="shared" si="9"/>
        <v>228</v>
      </c>
      <c r="D99" s="19" t="s">
        <v>11</v>
      </c>
      <c r="E99" s="20">
        <v>2</v>
      </c>
      <c r="F99" s="21" t="str">
        <f>IF(A99&lt;&gt;"",VLOOKUP(A99,'[1]Deelnemers '!$A$2:$D$341,4,FALSE)," ")</f>
        <v> </v>
      </c>
      <c r="G99" s="22" t="str">
        <f>IF(A99&lt;&gt;"",VLOOKUP(A99,'[1]Deelnemers '!$A$2:$F$341,5,FALSE)," ")</f>
        <v>Aretha Franklin Arsinoé</v>
      </c>
      <c r="H99" s="22" t="str">
        <f>IF(A99&lt;&gt;"",VLOOKUP(A99,'[1]Deelnemers '!$A$2:$G$341,6,FALSE)," ")</f>
        <v>T</v>
      </c>
      <c r="I99" s="22" t="str">
        <f>IF(A99&lt;&gt;"",VLOOKUP(A99,'[1]Deelnemers '!$A$2:$H$341,7,FALSE)," ")</f>
        <v>Pipalová Pavlína</v>
      </c>
      <c r="J99" s="22" t="str">
        <f>IF(A99&lt;&gt;"",VLOOKUP(A99,'[1]Deelnemers '!$A$2:$L$341,8,FALSE)," ")</f>
        <v>CZ</v>
      </c>
      <c r="K99" s="45" t="s">
        <v>14</v>
      </c>
      <c r="L99" s="46">
        <v>38.01</v>
      </c>
      <c r="M99" s="10" t="str">
        <f>IF(ISNA(B99)," ",IF(B99=800,VLOOKUP(A99,'[1]Land'!$A$2:$C$445,3,FALSE)," "))</f>
        <v> </v>
      </c>
      <c r="N99" s="41">
        <f>G97</f>
        <v>147</v>
      </c>
      <c r="O99" s="2" t="str">
        <f>IF(ISNUMBER(B99),VLOOKUP(B99,'[1]Deelnemers '!$A$2:$F$341,5,FALSE)," ")</f>
        <v> </v>
      </c>
    </row>
    <row r="100" spans="1:15" s="11" customFormat="1" ht="12">
      <c r="A100" s="40">
        <v>230</v>
      </c>
      <c r="B100" s="18" t="str">
        <f>IF(A100&lt;&gt;"",VLOOKUP(A100,'[1]Deelnemers '!$A$2:$B$341,2,FALSE)," ")</f>
        <v>ok</v>
      </c>
      <c r="C100" s="19">
        <f t="shared" si="9"/>
        <v>230</v>
      </c>
      <c r="D100" s="19" t="s">
        <v>13</v>
      </c>
      <c r="E100" s="20">
        <v>3</v>
      </c>
      <c r="F100" s="21" t="str">
        <f>IF(A100&lt;&gt;"",VLOOKUP(A100,'[1]Deelnemers '!$A$2:$D$341,4,FALSE)," ")</f>
        <v> </v>
      </c>
      <c r="G100" s="22" t="str">
        <f>IF(A100&lt;&gt;"",VLOOKUP(A100,'[1]Deelnemers '!$A$2:$F$341,5,FALSE)," ")</f>
        <v>Esme Putimská brána</v>
      </c>
      <c r="H100" s="22" t="str">
        <f>IF(A100&lt;&gt;"",VLOOKUP(A100,'[1]Deelnemers '!$A$2:$G$341,6,FALSE)," ")</f>
        <v>T</v>
      </c>
      <c r="I100" s="22" t="str">
        <f>IF(A100&lt;&gt;"",VLOOKUP(A100,'[1]Deelnemers '!$A$2:$H$341,7,FALSE)," ")</f>
        <v>Gibianová Barbora</v>
      </c>
      <c r="J100" s="22" t="str">
        <f>IF(A100&lt;&gt;"",VLOOKUP(A100,'[1]Deelnemers '!$A$2:$L$341,8,FALSE)," ")</f>
        <v>CZ</v>
      </c>
      <c r="K100" s="45" t="s">
        <v>24</v>
      </c>
      <c r="L100" s="46">
        <v>39.03</v>
      </c>
      <c r="M100" s="10" t="str">
        <f>IF(ISNA(B100)," ",IF(B100=800,VLOOKUP(A100,'[1]Land'!$A$2:$C$445,3,FALSE)," "))</f>
        <v> </v>
      </c>
      <c r="N100" s="41">
        <f>G97</f>
        <v>147</v>
      </c>
      <c r="O100" s="2" t="str">
        <f>IF(ISNUMBER(B100),VLOOKUP(B100,'[1]Deelnemers '!$A$2:$F$341,5,FALSE)," ")</f>
        <v> </v>
      </c>
    </row>
    <row r="101" spans="1:15" s="11" customFormat="1" ht="12">
      <c r="A101" s="40">
        <v>232</v>
      </c>
      <c r="B101" s="18" t="str">
        <f>IF(A101&lt;&gt;"",VLOOKUP(A101,'[1]Deelnemers '!$A$2:$B$341,2,FALSE)," ")</f>
        <v>ok</v>
      </c>
      <c r="C101" s="19">
        <f t="shared" si="9"/>
        <v>232</v>
      </c>
      <c r="D101" s="19" t="s">
        <v>15</v>
      </c>
      <c r="E101" s="20">
        <v>4</v>
      </c>
      <c r="F101" s="21" t="str">
        <f>IF(A101&lt;&gt;"",VLOOKUP(A101,'[1]Deelnemers '!$A$2:$D$341,4,FALSE)," ")</f>
        <v> </v>
      </c>
      <c r="G101" s="22" t="str">
        <f>IF(A101&lt;&gt;"",VLOOKUP(A101,'[1]Deelnemers '!$A$2:$F$341,5,FALSE)," ")</f>
        <v>Fibi Putimská brána</v>
      </c>
      <c r="H101" s="22" t="str">
        <f>IF(A101&lt;&gt;"",VLOOKUP(A101,'[1]Deelnemers '!$A$2:$G$341,6,FALSE)," ")</f>
        <v>T</v>
      </c>
      <c r="I101" s="22" t="str">
        <f>IF(A101&lt;&gt;"",VLOOKUP(A101,'[1]Deelnemers '!$A$2:$H$341,7,FALSE)," ")</f>
        <v>Coufalová Monika</v>
      </c>
      <c r="J101" s="22" t="str">
        <f>IF(A101&lt;&gt;"",VLOOKUP(A101,'[1]Deelnemers '!$A$2:$L$341,8,FALSE)," ")</f>
        <v>CZ</v>
      </c>
      <c r="K101" s="45" t="s">
        <v>25</v>
      </c>
      <c r="L101" s="46">
        <v>39.52</v>
      </c>
      <c r="M101" s="10" t="str">
        <f>IF(ISNA(B101)," ",IF(B101=800,VLOOKUP(A101,'[1]Land'!$A$2:$C$445,3,FALSE)," "))</f>
        <v> </v>
      </c>
      <c r="N101" s="41">
        <f>G97</f>
        <v>147</v>
      </c>
      <c r="O101" s="2" t="str">
        <f>IF(ISNUMBER(B101),VLOOKUP(B101,'[1]Deelnemers '!$A$2:$F$341,5,FALSE)," ")</f>
        <v> </v>
      </c>
    </row>
    <row r="102" spans="1:15" s="11" customFormat="1" ht="12">
      <c r="A102" s="40">
        <v>231</v>
      </c>
      <c r="B102" s="18" t="str">
        <f>IF(A102&lt;&gt;"",VLOOKUP(A102,'[1]Deelnemers '!$A$2:$B$341,2,FALSE)," ")</f>
        <v>ok</v>
      </c>
      <c r="C102" s="19">
        <f t="shared" si="9"/>
        <v>231</v>
      </c>
      <c r="D102" s="19" t="s">
        <v>16</v>
      </c>
      <c r="E102" s="20">
        <v>5</v>
      </c>
      <c r="F102" s="21" t="str">
        <f>IF(A102&lt;&gt;"",VLOOKUP(A102,'[1]Deelnemers '!$A$2:$D$341,4,FALSE)," ")</f>
        <v> </v>
      </c>
      <c r="G102" s="22" t="str">
        <f>IF(A102&lt;&gt;"",VLOOKUP(A102,'[1]Deelnemers '!$A$2:$F$341,5,FALSE)," ")</f>
        <v>Daphne Spirit of Millenium</v>
      </c>
      <c r="H102" s="22" t="str">
        <f>IF(A102&lt;&gt;"",VLOOKUP(A102,'[1]Deelnemers '!$A$2:$G$341,6,FALSE)," ")</f>
        <v>T</v>
      </c>
      <c r="I102" s="22" t="str">
        <f>IF(A102&lt;&gt;"",VLOOKUP(A102,'[1]Deelnemers '!$A$2:$H$341,7,FALSE)," ")</f>
        <v>Kutiová Jitka</v>
      </c>
      <c r="J102" s="22" t="str">
        <f>IF(A102&lt;&gt;"",VLOOKUP(A102,'[1]Deelnemers '!$A$2:$L$341,8,FALSE)," ")</f>
        <v>CZ</v>
      </c>
      <c r="K102" s="45" t="s">
        <v>33</v>
      </c>
      <c r="L102" s="46">
        <v>43.21</v>
      </c>
      <c r="M102" s="10" t="str">
        <f>IF(ISNA(B102)," ",IF(B102=800,VLOOKUP(A102,'[1]Land'!$A$2:$C$445,3,FALSE)," "))</f>
        <v> </v>
      </c>
      <c r="N102" s="41">
        <f>G97</f>
        <v>147</v>
      </c>
      <c r="O102" s="2" t="str">
        <f>IF(ISNUMBER(B102),VLOOKUP(B102,'[1]Deelnemers '!$A$2:$F$341,5,FALSE)," ")</f>
        <v> </v>
      </c>
    </row>
    <row r="103" spans="1:15" s="11" customFormat="1" ht="12">
      <c r="A103" s="40">
        <v>234</v>
      </c>
      <c r="B103" s="18" t="str">
        <f>IF(A103&lt;&gt;"",VLOOKUP(A103,'[1]Deelnemers '!$A$2:$B$341,2,FALSE)," ")</f>
        <v>ok</v>
      </c>
      <c r="C103" s="19">
        <f t="shared" si="9"/>
        <v>234</v>
      </c>
      <c r="D103" s="24" t="s">
        <v>17</v>
      </c>
      <c r="E103" s="20">
        <v>6</v>
      </c>
      <c r="F103" s="21" t="str">
        <f>IF(A103&lt;&gt;"",VLOOKUP(A103,'[1]Deelnemers '!$A$2:$D$341,4,FALSE)," ")</f>
        <v> </v>
      </c>
      <c r="G103" s="22" t="str">
        <f>IF(A103&lt;&gt;"",VLOOKUP(A103,'[1]Deelnemers '!$A$2:$F$341,5,FALSE)," ")</f>
        <v>Ebony Putimska Brana</v>
      </c>
      <c r="H103" s="22" t="str">
        <f>IF(A103&lt;&gt;"",VLOOKUP(A103,'[1]Deelnemers '!$A$2:$G$341,6,FALSE)," ")</f>
        <v>T</v>
      </c>
      <c r="I103" s="22" t="str">
        <f>IF(A103&lt;&gt;"",VLOOKUP(A103,'[1]Deelnemers '!$A$2:$H$341,7,FALSE)," ")</f>
        <v>Martina Baranova</v>
      </c>
      <c r="J103" s="22" t="str">
        <f>IF(A103&lt;&gt;"",VLOOKUP(A103,'[1]Deelnemers '!$A$2:$L$341,8,FALSE)," ")</f>
        <v>SK</v>
      </c>
      <c r="K103" s="45" t="s">
        <v>34</v>
      </c>
      <c r="L103" s="46">
        <v>42.88</v>
      </c>
      <c r="M103" s="10" t="str">
        <f>IF(ISNA(B103)," ",IF(B103=800,VLOOKUP(A103,'[1]Land'!$A$2:$C$445,3,FALSE)," "))</f>
        <v> </v>
      </c>
      <c r="N103" s="41">
        <f>G97</f>
        <v>147</v>
      </c>
      <c r="O103" s="2" t="str">
        <f>IF(ISNUMBER(B103),VLOOKUP(B103,'[1]Deelnemers '!$A$2:$F$341,5,FALSE)," ")</f>
        <v> </v>
      </c>
    </row>
    <row r="104" spans="1:14" s="26" customFormat="1" ht="12">
      <c r="A104" s="35"/>
      <c r="E104" s="27"/>
      <c r="F104" s="27"/>
      <c r="H104" s="27"/>
      <c r="K104" s="52"/>
      <c r="L104" s="49"/>
      <c r="M104" s="32"/>
      <c r="N104" s="36"/>
    </row>
    <row r="105" spans="1:14" s="26" customFormat="1" ht="12.75" thickBot="1">
      <c r="A105" s="35"/>
      <c r="E105" s="27" t="s">
        <v>2</v>
      </c>
      <c r="F105" s="27"/>
      <c r="G105" s="28" t="s">
        <v>30</v>
      </c>
      <c r="H105" s="28"/>
      <c r="I105" s="28"/>
      <c r="J105" s="29" t="s">
        <v>35</v>
      </c>
      <c r="K105" s="52"/>
      <c r="L105" s="49"/>
      <c r="M105" s="32"/>
      <c r="N105" s="36"/>
    </row>
    <row r="106" spans="1:14" s="26" customFormat="1" ht="12.75" thickBot="1">
      <c r="A106" s="42" t="s">
        <v>22</v>
      </c>
      <c r="E106" s="27"/>
      <c r="F106" s="27"/>
      <c r="G106" s="5" t="s">
        <v>36</v>
      </c>
      <c r="H106" s="6"/>
      <c r="I106" s="7"/>
      <c r="K106" s="48"/>
      <c r="L106" s="49"/>
      <c r="M106" s="32"/>
      <c r="N106" s="36"/>
    </row>
    <row r="107" spans="1:14" s="11" customFormat="1" ht="12">
      <c r="A107" s="39" t="s">
        <v>3</v>
      </c>
      <c r="D107" s="11" t="s">
        <v>4</v>
      </c>
      <c r="E107" s="13"/>
      <c r="F107" s="14"/>
      <c r="G107" s="15">
        <v>148</v>
      </c>
      <c r="H107" s="16"/>
      <c r="J107" s="11" t="s">
        <v>2</v>
      </c>
      <c r="K107" s="43" t="s">
        <v>5</v>
      </c>
      <c r="L107" s="44" t="s">
        <v>6</v>
      </c>
      <c r="M107" s="10" t="s">
        <v>7</v>
      </c>
      <c r="N107" s="38" t="s">
        <v>8</v>
      </c>
    </row>
    <row r="108" spans="1:15" s="11" customFormat="1" ht="12">
      <c r="A108" s="40">
        <v>236</v>
      </c>
      <c r="B108" s="18" t="str">
        <f>IF(A108&lt;&gt;"",VLOOKUP(A108,'[1]Deelnemers '!$A$2:$B$341,2,FALSE)," ")</f>
        <v>ok</v>
      </c>
      <c r="C108" s="19">
        <f aca="true" t="shared" si="10" ref="C108:C113">IF(ISNA(B108),A108,IF(OR(B108="ok",B108=700,B108=760),A108," "))</f>
        <v>236</v>
      </c>
      <c r="D108" s="19" t="s">
        <v>9</v>
      </c>
      <c r="E108" s="20">
        <v>1</v>
      </c>
      <c r="F108" s="21" t="str">
        <f>IF(A108&lt;&gt;"",VLOOKUP(A108,'[1]Deelnemers '!$A$2:$D$341,4,FALSE)," ")</f>
        <v> </v>
      </c>
      <c r="G108" s="22" t="str">
        <f>IF(A108&lt;&gt;"",VLOOKUP(A108,'[1]Deelnemers '!$A$2:$F$341,5,FALSE)," ")</f>
        <v>Fariv Putimská brána</v>
      </c>
      <c r="H108" s="22" t="str">
        <f>IF(A108&lt;&gt;"",VLOOKUP(A108,'[1]Deelnemers '!$A$2:$G$341,6,FALSE)," ")</f>
        <v>R</v>
      </c>
      <c r="I108" s="22" t="str">
        <f>IF(A108&lt;&gt;"",VLOOKUP(A108,'[1]Deelnemers '!$A$2:$H$341,7,FALSE)," ")</f>
        <v>Kříž Martin</v>
      </c>
      <c r="J108" s="22" t="str">
        <f>IF(A108&lt;&gt;"",VLOOKUP(A108,'[1]Deelnemers '!$A$2:$L$341,8,FALSE)," ")</f>
        <v>CZ</v>
      </c>
      <c r="K108" s="45" t="s">
        <v>10</v>
      </c>
      <c r="L108" s="46">
        <v>37.78</v>
      </c>
      <c r="M108" s="10" t="str">
        <f>IF(ISNA(B108)," ",IF(B108=800,VLOOKUP(A108,'[1]Land'!$A$2:$C$445,3,FALSE)," "))</f>
        <v> </v>
      </c>
      <c r="N108" s="41">
        <f>G107</f>
        <v>148</v>
      </c>
      <c r="O108" s="2" t="str">
        <f>IF(ISNUMBER(B108),VLOOKUP(B108,'[1]Deelnemers '!$A$2:$F$341,5,FALSE)," ")</f>
        <v> </v>
      </c>
    </row>
    <row r="109" spans="1:15" s="11" customFormat="1" ht="12">
      <c r="A109" s="40">
        <v>237</v>
      </c>
      <c r="B109" s="18" t="str">
        <f>IF(A109&lt;&gt;"",VLOOKUP(A109,'[1]Deelnemers '!$A$2:$B$341,2,FALSE)," ")</f>
        <v>ok</v>
      </c>
      <c r="C109" s="19">
        <f t="shared" si="10"/>
        <v>237</v>
      </c>
      <c r="D109" s="19" t="s">
        <v>11</v>
      </c>
      <c r="E109" s="20">
        <v>2</v>
      </c>
      <c r="F109" s="21" t="str">
        <f>IF(A109&lt;&gt;"",VLOOKUP(A109,'[1]Deelnemers '!$A$2:$D$341,4,FALSE)," ")</f>
        <v> </v>
      </c>
      <c r="G109" s="22" t="str">
        <f>IF(A109&lt;&gt;"",VLOOKUP(A109,'[1]Deelnemers '!$A$2:$F$341,5,FALSE)," ")</f>
        <v>Aken Asis Ammut </v>
      </c>
      <c r="H109" s="22" t="str">
        <f>IF(A109&lt;&gt;"",VLOOKUP(A109,'[1]Deelnemers '!$A$2:$G$341,6,FALSE)," ")</f>
        <v>R</v>
      </c>
      <c r="I109" s="22" t="str">
        <f>IF(A109&lt;&gt;"",VLOOKUP(A109,'[1]Deelnemers '!$A$2:$H$341,7,FALSE)," ")</f>
        <v>Patzak Vladimír</v>
      </c>
      <c r="J109" s="22" t="str">
        <f>IF(A109&lt;&gt;"",VLOOKUP(A109,'[1]Deelnemers '!$A$2:$L$341,8,FALSE)," ")</f>
        <v>CZ</v>
      </c>
      <c r="K109" s="45" t="s">
        <v>14</v>
      </c>
      <c r="L109" s="46">
        <v>38.05</v>
      </c>
      <c r="M109" s="10" t="str">
        <f>IF(ISNA(B109)," ",IF(B109=800,VLOOKUP(A109,'[1]Land'!$A$2:$C$445,3,FALSE)," "))</f>
        <v> </v>
      </c>
      <c r="N109" s="41">
        <f>G107</f>
        <v>148</v>
      </c>
      <c r="O109" s="2" t="str">
        <f>IF(ISNUMBER(B109),VLOOKUP(B109,'[1]Deelnemers '!$A$2:$F$341,5,FALSE)," ")</f>
        <v> </v>
      </c>
    </row>
    <row r="110" spans="1:15" s="11" customFormat="1" ht="12">
      <c r="A110" s="40">
        <v>240</v>
      </c>
      <c r="B110" s="18" t="str">
        <f>IF(A110&lt;&gt;"",VLOOKUP(A110,'[1]Deelnemers '!$A$2:$B$341,2,FALSE)," ")</f>
        <v>ok</v>
      </c>
      <c r="C110" s="19">
        <f t="shared" si="10"/>
        <v>240</v>
      </c>
      <c r="D110" s="19" t="s">
        <v>13</v>
      </c>
      <c r="E110" s="20">
        <v>3</v>
      </c>
      <c r="F110" s="21" t="str">
        <f>IF(A110&lt;&gt;"",VLOOKUP(A110,'[1]Deelnemers '!$A$2:$D$341,4,FALSE)," ")</f>
        <v> </v>
      </c>
      <c r="G110" s="22" t="str">
        <f>IF(A110&lt;&gt;"",VLOOKUP(A110,'[1]Deelnemers '!$A$2:$F$341,5,FALSE)," ")</f>
        <v>Bir Abú Mingar Farafra</v>
      </c>
      <c r="H110" s="22" t="str">
        <f>IF(A110&lt;&gt;"",VLOOKUP(A110,'[1]Deelnemers '!$A$2:$G$341,6,FALSE)," ")</f>
        <v>R</v>
      </c>
      <c r="I110" s="22" t="str">
        <f>IF(A110&lt;&gt;"",VLOOKUP(A110,'[1]Deelnemers '!$A$2:$H$341,7,FALSE)," ")</f>
        <v>Pipalová Pavlína</v>
      </c>
      <c r="J110" s="22" t="str">
        <f>IF(A110&lt;&gt;"",VLOOKUP(A110,'[1]Deelnemers '!$A$2:$L$341,8,FALSE)," ")</f>
        <v>CZ</v>
      </c>
      <c r="K110" s="45" t="s">
        <v>24</v>
      </c>
      <c r="L110" s="46">
        <v>41.18</v>
      </c>
      <c r="M110" s="10" t="str">
        <f>IF(ISNA(B110)," ",IF(B110=800,VLOOKUP(A110,'[1]Land'!$A$2:$C$445,3,FALSE)," "))</f>
        <v> </v>
      </c>
      <c r="N110" s="41">
        <f>G107</f>
        <v>148</v>
      </c>
      <c r="O110" s="2" t="str">
        <f>IF(ISNUMBER(B110),VLOOKUP(B110,'[1]Deelnemers '!$A$2:$F$341,5,FALSE)," ")</f>
        <v> </v>
      </c>
    </row>
    <row r="111" spans="1:15" s="11" customFormat="1" ht="12">
      <c r="A111" s="40">
        <v>238</v>
      </c>
      <c r="B111" s="18" t="str">
        <f>IF(A111&lt;&gt;"",VLOOKUP(A111,'[1]Deelnemers '!$A$2:$B$341,2,FALSE)," ")</f>
        <v>ok</v>
      </c>
      <c r="C111" s="19">
        <f t="shared" si="10"/>
        <v>238</v>
      </c>
      <c r="D111" s="19" t="s">
        <v>15</v>
      </c>
      <c r="E111" s="20">
        <v>4</v>
      </c>
      <c r="F111" s="21" t="str">
        <f>IF(A111&lt;&gt;"",VLOOKUP(A111,'[1]Deelnemers '!$A$2:$D$341,4,FALSE)," ")</f>
        <v> </v>
      </c>
      <c r="G111" s="22" t="str">
        <f>IF(A111&lt;&gt;"",VLOOKUP(A111,'[1]Deelnemers '!$A$2:$F$341,5,FALSE)," ")</f>
        <v>Attis An Wai-Wad </v>
      </c>
      <c r="H111" s="22" t="str">
        <f>IF(A111&lt;&gt;"",VLOOKUP(A111,'[1]Deelnemers '!$A$2:$G$341,6,FALSE)," ")</f>
        <v>R</v>
      </c>
      <c r="I111" s="22" t="str">
        <f>IF(A111&lt;&gt;"",VLOOKUP(A111,'[1]Deelnemers '!$A$2:$H$341,7,FALSE)," ")</f>
        <v>Havelka Petr</v>
      </c>
      <c r="J111" s="22" t="str">
        <f>IF(A111&lt;&gt;"",VLOOKUP(A111,'[1]Deelnemers '!$A$2:$L$341,8,FALSE)," ")</f>
        <v>CZ</v>
      </c>
      <c r="K111" s="45" t="s">
        <v>2</v>
      </c>
      <c r="L111" s="46" t="s">
        <v>12</v>
      </c>
      <c r="M111" s="10" t="str">
        <f>IF(ISNA(B111)," ",IF(B111=800,VLOOKUP(A111,'[1]Land'!$A$2:$C$445,3,FALSE)," "))</f>
        <v> </v>
      </c>
      <c r="N111" s="41">
        <f>G107</f>
        <v>148</v>
      </c>
      <c r="O111" s="2" t="str">
        <f>IF(ISNUMBER(B111),VLOOKUP(B111,'[1]Deelnemers '!$A$2:$F$341,5,FALSE)," ")</f>
        <v> </v>
      </c>
    </row>
    <row r="112" spans="1:15" s="11" customFormat="1" ht="12">
      <c r="A112" s="40"/>
      <c r="B112" s="18" t="str">
        <f>IF(A112&lt;&gt;"",VLOOKUP(A112,'[1]Deelnemers '!$A$2:$B$341,2,FALSE)," ")</f>
        <v> </v>
      </c>
      <c r="C112" s="19" t="str">
        <f t="shared" si="10"/>
        <v> </v>
      </c>
      <c r="D112" s="19" t="s">
        <v>16</v>
      </c>
      <c r="E112" s="20">
        <v>5</v>
      </c>
      <c r="F112" s="21" t="str">
        <f>IF(A112&lt;&gt;"",VLOOKUP(A112,'[1]Deelnemers '!$A$2:$D$341,4,FALSE)," ")</f>
        <v> </v>
      </c>
      <c r="G112" s="22" t="str">
        <f>IF(A112&lt;&gt;"",VLOOKUP(A112,'[1]Deelnemers '!$A$2:$F$341,5,FALSE)," ")</f>
        <v> </v>
      </c>
      <c r="H112" s="22" t="str">
        <f>IF(A112&lt;&gt;"",VLOOKUP(A112,'[1]Deelnemers '!$A$2:$G$341,6,FALSE)," ")</f>
        <v> </v>
      </c>
      <c r="I112" s="22" t="str">
        <f>IF(A112&lt;&gt;"",VLOOKUP(A112,'[1]Deelnemers '!$A$2:$H$341,7,FALSE)," ")</f>
        <v> </v>
      </c>
      <c r="J112" s="22" t="str">
        <f>IF(A112&lt;&gt;"",VLOOKUP(A112,'[1]Deelnemers '!$A$2:$L$341,8,FALSE)," ")</f>
        <v> </v>
      </c>
      <c r="K112" s="45" t="s">
        <v>2</v>
      </c>
      <c r="L112" s="46"/>
      <c r="M112" s="10" t="str">
        <f>IF(ISNA(B112)," ",IF(B112=800,VLOOKUP(A112,'[1]Land'!$A$2:$C$445,3,FALSE)," "))</f>
        <v> </v>
      </c>
      <c r="N112" s="41">
        <f>G107</f>
        <v>148</v>
      </c>
      <c r="O112" s="2" t="str">
        <f>IF(ISNUMBER(B112),VLOOKUP(B112,'[1]Deelnemers '!$A$2:$F$341,5,FALSE)," ")</f>
        <v> </v>
      </c>
    </row>
    <row r="113" spans="1:15" s="11" customFormat="1" ht="12">
      <c r="A113" s="40"/>
      <c r="B113" s="18" t="str">
        <f>IF(A113&lt;&gt;"",VLOOKUP(A113,'[1]Deelnemers '!$A$2:$B$341,2,FALSE)," ")</f>
        <v> </v>
      </c>
      <c r="C113" s="19" t="str">
        <f t="shared" si="10"/>
        <v> </v>
      </c>
      <c r="D113" s="24" t="s">
        <v>17</v>
      </c>
      <c r="E113" s="20">
        <v>6</v>
      </c>
      <c r="F113" s="21" t="str">
        <f>IF(A113&lt;&gt;"",VLOOKUP(A113,'[1]Deelnemers '!$A$2:$D$341,4,FALSE)," ")</f>
        <v> </v>
      </c>
      <c r="G113" s="22" t="str">
        <f>IF(A113&lt;&gt;"",VLOOKUP(A113,'[1]Deelnemers '!$A$2:$F$341,5,FALSE)," ")</f>
        <v> </v>
      </c>
      <c r="H113" s="22" t="str">
        <f>IF(A113&lt;&gt;"",VLOOKUP(A113,'[1]Deelnemers '!$A$2:$G$341,6,FALSE)," ")</f>
        <v> </v>
      </c>
      <c r="I113" s="22" t="str">
        <f>IF(A113&lt;&gt;"",VLOOKUP(A113,'[1]Deelnemers '!$A$2:$H$341,7,FALSE)," ")</f>
        <v> </v>
      </c>
      <c r="J113" s="22" t="str">
        <f>IF(A113&lt;&gt;"",VLOOKUP(A113,'[1]Deelnemers '!$A$2:$L$341,8,FALSE)," ")</f>
        <v> </v>
      </c>
      <c r="K113" s="45" t="s">
        <v>2</v>
      </c>
      <c r="L113" s="46"/>
      <c r="M113" s="10" t="str">
        <f>IF(ISNA(B113)," ",IF(B113=800,VLOOKUP(A113,'[1]Land'!$A$2:$C$445,3,FALSE)," "))</f>
        <v> </v>
      </c>
      <c r="N113" s="41">
        <f>G107</f>
        <v>148</v>
      </c>
      <c r="O113" s="2" t="str">
        <f>IF(ISNUMBER(B113),VLOOKUP(B113,'[1]Deelnemers '!$A$2:$F$341,5,FALSE)," ")</f>
        <v> </v>
      </c>
    </row>
  </sheetData>
  <mergeCells count="13">
    <mergeCell ref="G106:I106"/>
    <mergeCell ref="G80:I80"/>
    <mergeCell ref="G89:I89"/>
    <mergeCell ref="G96:I96"/>
    <mergeCell ref="G105:I105"/>
    <mergeCell ref="G39:I39"/>
    <mergeCell ref="G59:I59"/>
    <mergeCell ref="G60:I60"/>
    <mergeCell ref="G79:I79"/>
    <mergeCell ref="G2:I2"/>
    <mergeCell ref="G1:I1"/>
    <mergeCell ref="G12:I12"/>
    <mergeCell ref="G22:I22"/>
  </mergeCells>
  <conditionalFormatting sqref="G4:G9 G14:G19 G24:G29 G32:G38 G41:G46 G49:G54 G62:G67 G70:G75 G82:G87 G91:G94 G98:G103 G108:G113">
    <cfRule type="expression" priority="1" dxfId="0" stopIfTrue="1">
      <formula>IF(OR(B4="ok",B4=" "),1,0)</formula>
    </cfRule>
    <cfRule type="expression" priority="2" dxfId="1" stopIfTrue="1">
      <formula>IF(B4&gt;799,1,0)</formula>
    </cfRule>
    <cfRule type="expression" priority="3" dxfId="2" stopIfTrue="1">
      <formula>IF(B4&gt;699,1,0)</formula>
    </cfRule>
  </conditionalFormatting>
  <conditionalFormatting sqref="I4:I9 I14:I19 I24:I29 I32:I38 I41:I46 I49:I54 I62:I67 I70:I75 I82:I87 I91:I94 I98:I103 I108:I113">
    <cfRule type="expression" priority="4" dxfId="0" stopIfTrue="1">
      <formula>IF(OR(B4="ok",B4=" "),1,0)</formula>
    </cfRule>
    <cfRule type="expression" priority="5" dxfId="1" stopIfTrue="1">
      <formula>IF(B4&gt;799,1,0)</formula>
    </cfRule>
    <cfRule type="expression" priority="6" dxfId="2" stopIfTrue="1">
      <formula>IF(B4&gt;699,1,0)</formula>
    </cfRule>
  </conditionalFormatting>
  <conditionalFormatting sqref="J4:J9 J14:J19 J24:J29 J32:J38 J41:J46 J49:J54 J70:J75 J62:J67 J82:J87 J91:J94 J98:J103 J108:J113">
    <cfRule type="expression" priority="7" dxfId="0" stopIfTrue="1">
      <formula>IF(OR(B4="ok",B4=" "),1,0)</formula>
    </cfRule>
    <cfRule type="expression" priority="8" dxfId="1" stopIfTrue="1">
      <formula>IF(B4&gt;799,1,0)</formula>
    </cfRule>
    <cfRule type="expression" priority="9" dxfId="2" stopIfTrue="1">
      <formula>IF(B4&gt;699,1,0)</formula>
    </cfRule>
  </conditionalFormatting>
  <conditionalFormatting sqref="H4:H9 H14:H19 H24:H29 H32:H38 H41:H46 H49:H54 H62:H67 H70:H75 H82:H87 H91:H94 H98:H103 H108:H113">
    <cfRule type="expression" priority="10" dxfId="0" stopIfTrue="1">
      <formula>IF(OR(B4="ok",B4=" "),1,0)</formula>
    </cfRule>
    <cfRule type="expression" priority="11" dxfId="1" stopIfTrue="1">
      <formula>IF(B4&gt;799,1,0)</formula>
    </cfRule>
    <cfRule type="expression" priority="12" dxfId="2" stopIfTrue="1">
      <formula>IF(B4&gt;699,1,0)</formula>
    </cfRule>
  </conditionalFormatting>
  <conditionalFormatting sqref="G2 G12 G30 G80 G89">
    <cfRule type="expression" priority="13" dxfId="0" stopIfTrue="1">
      <formula>IF(OR(B2="ok",B2=" "),1,0)</formula>
    </cfRule>
    <cfRule type="expression" priority="14" dxfId="1" stopIfTrue="1">
      <formula>IF(B2&gt;899,1,0)</formula>
    </cfRule>
    <cfRule type="expression" priority="15" dxfId="2" stopIfTrue="1">
      <formula>IF(B2&gt;799,1,0)</formula>
    </cfRule>
  </conditionalFormatting>
  <conditionalFormatting sqref="H2 H12 H30 H80 H89">
    <cfRule type="expression" priority="16" dxfId="0" stopIfTrue="1">
      <formula>IF(OR(B2="ok",B2=" "),1,0)</formula>
    </cfRule>
    <cfRule type="expression" priority="17" dxfId="1" stopIfTrue="1">
      <formula>IF(B2&gt;899,1,0)</formula>
    </cfRule>
    <cfRule type="expression" priority="18" dxfId="2" stopIfTrue="1">
      <formula>IF(B2&gt;799,1,0)</formula>
    </cfRule>
  </conditionalFormatting>
  <conditionalFormatting sqref="I2 I12 I30 I80 I89">
    <cfRule type="expression" priority="19" dxfId="0" stopIfTrue="1">
      <formula>IF(OR(B2="ok",B2=" "),1,0)</formula>
    </cfRule>
    <cfRule type="expression" priority="20" dxfId="1" stopIfTrue="1">
      <formula>IF(B2&gt;899,1,0)</formula>
    </cfRule>
    <cfRule type="expression" priority="21" dxfId="2" stopIfTrue="1">
      <formula>IF(B2&gt;799,1,0)</formula>
    </cfRule>
  </conditionalFormatting>
  <conditionalFormatting sqref="J2 J12 J30 J80 J89">
    <cfRule type="expression" priority="22" dxfId="0" stopIfTrue="1">
      <formula>IF(OR(B2="ok",B2=" "),1,0)</formula>
    </cfRule>
    <cfRule type="expression" priority="23" dxfId="1" stopIfTrue="1">
      <formula>IF(B2&gt;899,1,0)</formula>
    </cfRule>
    <cfRule type="expression" priority="24" dxfId="2" stopIfTrue="1">
      <formula>IF(B2&gt;799,1,0)</formula>
    </cfRule>
  </conditionalFormatting>
  <conditionalFormatting sqref="L4:L9 L14:L19 L24:L29 L32:L38 L41:L46 L49:L54 L82:L87 L91:L94 L98:L103 L108:L113">
    <cfRule type="expression" priority="25" dxfId="3" stopIfTrue="1">
      <formula>IF(C4=" ",1,0)</formula>
    </cfRule>
  </conditionalFormatting>
  <conditionalFormatting sqref="M62:M67 M70:M75">
    <cfRule type="expression" priority="26" dxfId="3" stopIfTrue="1">
      <formula>IF(C62=" ",1,0)</formula>
    </cfRule>
  </conditionalFormatting>
  <conditionalFormatting sqref="K62:K67 K70:K75">
    <cfRule type="expression" priority="27" dxfId="0" stopIfTrue="1">
      <formula>IF(OR(B62="ok",B62=" "),1,0)</formula>
    </cfRule>
    <cfRule type="expression" priority="28" dxfId="1" stopIfTrue="1">
      <formula>IF(B62&gt;799,1,0)</formula>
    </cfRule>
    <cfRule type="expression" priority="29" dxfId="2" stopIfTrue="1">
      <formula>IF(B62&gt;699,1,0)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JAPA</dc:creator>
  <cp:keywords/>
  <dc:description/>
  <cp:lastModifiedBy>JAPA</cp:lastModifiedBy>
  <dcterms:created xsi:type="dcterms:W3CDTF">2011-09-06T06:33:58Z</dcterms:created>
  <dcterms:modified xsi:type="dcterms:W3CDTF">2011-09-06T06:45:36Z</dcterms:modified>
  <cp:category/>
  <cp:version/>
  <cp:contentType/>
  <cp:contentStatus/>
</cp:coreProperties>
</file>